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920" windowHeight="8700" firstSheet="5" activeTab="9"/>
  </bookViews>
  <sheets>
    <sheet name="Приложение 9" sheetId="1" r:id="rId1"/>
    <sheet name="приложение 10" sheetId="2" r:id="rId2"/>
    <sheet name="Приложение 8" sheetId="3" r:id="rId3"/>
    <sheet name="приложение 5 " sheetId="4" r:id="rId4"/>
    <sheet name="приложение 4" sheetId="5" r:id="rId5"/>
    <sheet name="Приложение 3" sheetId="6" r:id="rId6"/>
    <sheet name="Приложение 2" sheetId="7" r:id="rId7"/>
    <sheet name="Приложение 1" sheetId="8" r:id="rId8"/>
    <sheet name="приложение7  " sheetId="9" r:id="rId9"/>
    <sheet name="приложение 6" sheetId="10" r:id="rId10"/>
  </sheets>
  <definedNames>
    <definedName name="_xlnm.Print_Titles" localSheetId="7">'Приложение 1'!$12:$14</definedName>
    <definedName name="_xlnm.Print_Titles" localSheetId="5">'Приложение 3'!$13:$16</definedName>
    <definedName name="_xlnm.Print_Titles" localSheetId="9">'приложение 6'!$10:$10</definedName>
    <definedName name="_xlnm.Print_Titles" localSheetId="8">'приложение7  '!$10:$10</definedName>
    <definedName name="_xlnm.Print_Area" localSheetId="7">'Приложение 1'!$A$1:$C$50</definedName>
    <definedName name="_xlnm.Print_Area" localSheetId="6">'Приложение 2'!$A$1:$C$19</definedName>
    <definedName name="_xlnm.Print_Area" localSheetId="5">'Приложение 3'!$A$1:$C$132</definedName>
    <definedName name="_xlnm.Print_Area" localSheetId="4">'приложение 4'!$A$1:$C$162</definedName>
    <definedName name="_xlnm.Print_Area" localSheetId="3">'приложение 5 '!$A$1:$J$35</definedName>
    <definedName name="_xlnm.Print_Area" localSheetId="9">'приложение 6'!$A$1:$F$388</definedName>
    <definedName name="_xlnm.Print_Area" localSheetId="2">'Приложение 8'!$A$1:$C$38</definedName>
    <definedName name="_xlnm.Print_Area" localSheetId="0">'Приложение 9'!$A$1:$B$19</definedName>
    <definedName name="_xlnm.Print_Area" localSheetId="8">'приложение7  '!$A$1:$G$422</definedName>
  </definedNames>
  <calcPr fullCalcOnLoad="1"/>
</workbook>
</file>

<file path=xl/sharedStrings.xml><?xml version="1.0" encoding="utf-8"?>
<sst xmlns="http://schemas.openxmlformats.org/spreadsheetml/2006/main" count="4996" uniqueCount="840">
  <si>
    <t>тыс.рублей</t>
  </si>
  <si>
    <t>Наименование</t>
  </si>
  <si>
    <t>Раздел</t>
  </si>
  <si>
    <t>Подраздел</t>
  </si>
  <si>
    <t>Целевая статья расходов</t>
  </si>
  <si>
    <t>Вид расходов</t>
  </si>
  <si>
    <t>примечание</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</si>
  <si>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</si>
  <si>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</si>
  <si>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</si>
  <si>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</si>
  <si>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</si>
  <si>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</si>
  <si>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</si>
  <si>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</si>
  <si>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</si>
  <si>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Расходы на содержание главы муниципального образования</t>
  </si>
  <si>
    <t>002 03 01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</si>
  <si>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</si>
  <si>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</si>
  <si>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</si>
  <si>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</si>
  <si>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Расходы на содержание аппарата органов местного самоуправления</t>
  </si>
  <si>
    <t>002 04 01</t>
  </si>
  <si>
    <t>Резервные фонды</t>
  </si>
  <si>
    <t>12</t>
  </si>
  <si>
    <t>070 00 00</t>
  </si>
  <si>
    <t>Резервные фонды местных администраций</t>
  </si>
  <si>
    <t>070 05 00</t>
  </si>
  <si>
    <t>Резервный фонд непредвиденных расходов</t>
  </si>
  <si>
    <t>070 05 01</t>
  </si>
  <si>
    <t>Резервный фонд местной администрации муниципального образования по предупреждению и ликвидации чрезвычайных ситуаций и последствий стихийных бедствий</t>
  </si>
  <si>
    <t>070 05 02</t>
  </si>
  <si>
    <t>Другие общегосударственные вопросы</t>
  </si>
  <si>
    <t>Реализация государственной политики в области приватизации и управления государственной и муниципальной собственностью</t>
  </si>
  <si>
    <t>090 00 00</t>
  </si>
  <si>
    <t>092 00 00</t>
  </si>
  <si>
    <t>092 03 00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</si>
  <si>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</si>
  <si>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</si>
  <si>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</si>
  <si>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</si>
  <si>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</si>
  <si>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</si>
  <si>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</si>
  <si>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</si>
  <si>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</si>
  <si>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</si>
  <si>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795 00 00</t>
  </si>
  <si>
    <t>795 03 00</t>
  </si>
  <si>
    <t>Расходы предусмотрены за счет текущего финансирования. Произведена деталицаия целевых статей по МЦП: 7950300, 7950400</t>
  </si>
  <si>
    <t>795 04 00</t>
  </si>
  <si>
    <t>Национальная экономика</t>
  </si>
  <si>
    <t>Другие вопросы в области национальной экономики</t>
  </si>
  <si>
    <t>795 01 00</t>
  </si>
  <si>
    <t>Жилищно-коммунальное хозяйство</t>
  </si>
  <si>
    <t>05</t>
  </si>
  <si>
    <t>Жилищное хозяйство</t>
  </si>
  <si>
    <t>795 02 00</t>
  </si>
  <si>
    <t>Коммунальное хозяйство</t>
  </si>
  <si>
    <t>Долгосрочные целевые программы</t>
  </si>
  <si>
    <t>522 00 00</t>
  </si>
  <si>
    <t>522 91 00</t>
  </si>
  <si>
    <t>Благоустройство</t>
  </si>
  <si>
    <t>08</t>
  </si>
  <si>
    <t>795 06 00</t>
  </si>
  <si>
    <t>10</t>
  </si>
  <si>
    <t>795 07 00</t>
  </si>
  <si>
    <t>Социальная политика</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</si>
  <si>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</si>
  <si>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</si>
  <si>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</si>
  <si>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Российской Федерации и муниципальных служащих</t>
  </si>
  <si>
    <t>491 01 00</t>
  </si>
  <si>
    <t>Обеспечение деятельности подведомственных учреждений</t>
  </si>
  <si>
    <t>002 99 00</t>
  </si>
  <si>
    <t>Отнесены расходы на раздел 0107</t>
  </si>
  <si>
    <t>Функционирование законодательных (представительных) органов государственной власти и представительных органов местного самоуправления</t>
  </si>
  <si>
    <t>Депутаты представительного органа муниципального образования</t>
  </si>
  <si>
    <t>002 12 00</t>
  </si>
  <si>
    <t>предусмотрены ассигнования в соответствии с постановлением правительства МО от 02.04.2010 № 127-ПП на оплату труда с учетом отчислений на зам. Председателя Совета депутатов</t>
  </si>
  <si>
    <t>Расходы на содержание депутатов представительного органа муниципального образования</t>
  </si>
  <si>
    <t>002 12 01</t>
  </si>
  <si>
    <t>Всего расходов</t>
  </si>
  <si>
    <t>000</t>
  </si>
  <si>
    <t>00</t>
  </si>
  <si>
    <t xml:space="preserve">000 00 00 </t>
  </si>
  <si>
    <t xml:space="preserve">Содержание и обслуживание казны </t>
  </si>
  <si>
    <t>090 01 00</t>
  </si>
  <si>
    <t>622 00 00</t>
  </si>
  <si>
    <t>622 48 00</t>
  </si>
  <si>
    <t>11</t>
  </si>
  <si>
    <t>13</t>
  </si>
  <si>
    <t>795 05 00</t>
  </si>
  <si>
    <t>Другие вопросы в области культуры, кинематографии</t>
  </si>
  <si>
    <t>Культура и кинематография</t>
  </si>
  <si>
    <t xml:space="preserve">Сумма </t>
  </si>
  <si>
    <t>522 42 00</t>
  </si>
  <si>
    <t>Другие вопросы в области жилищно-коммунального хозяйства</t>
  </si>
  <si>
    <t>100</t>
  </si>
  <si>
    <t>120</t>
  </si>
  <si>
    <t>121</t>
  </si>
  <si>
    <t>122</t>
  </si>
  <si>
    <t>200</t>
  </si>
  <si>
    <t>240</t>
  </si>
  <si>
    <t>244</t>
  </si>
  <si>
    <t>Расходы на выплаты персоналу государственных органов</t>
  </si>
  <si>
    <t>Фонд оплаты труда и страховые взносы</t>
  </si>
  <si>
    <t xml:space="preserve">Иные выплаты персоналу, за исключением фонда оплаты труда
</t>
  </si>
  <si>
    <t>Закупка товаров, работ и услуг для государственных нужд</t>
  </si>
  <si>
    <t xml:space="preserve">Иные закупки товаров, работ и услуг
для государственных нужд
</t>
  </si>
  <si>
    <t xml:space="preserve">Прочая закупка товаров, работ и услуг для государственных нужд
</t>
  </si>
  <si>
    <t>800</t>
  </si>
  <si>
    <t>850</t>
  </si>
  <si>
    <t>852</t>
  </si>
  <si>
    <t>Иные бюджетные ассигнования</t>
  </si>
  <si>
    <t>Уплата налогов, сборов и иных платежей</t>
  </si>
  <si>
    <t>870</t>
  </si>
  <si>
    <t>Резервные средства</t>
  </si>
  <si>
    <t>Уплата прочих налогов, сборов и иных платежей</t>
  </si>
  <si>
    <t>Ведомственные целевые программы муниципальных образований</t>
  </si>
  <si>
    <t>Ведомственная целевая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2012 год"</t>
  </si>
  <si>
    <t>242</t>
  </si>
  <si>
    <t xml:space="preserve">Закупка товаров, работ, услуг в сфере
информационно-коммуникационных технологий
</t>
  </si>
  <si>
    <t>795 08 00</t>
  </si>
  <si>
    <t xml:space="preserve">Ведомственная целевая программа  «Повышение эффективности бюджетных расходов муниципального  образования городское поселение Печенга Печенгского района Мурманской области на 2012 год»
 </t>
  </si>
  <si>
    <t xml:space="preserve">Ведомственная целевая программа «Развитие жилищно - коммунального 
хозяйства муниципального  образования  городское      поселение     Печенга    Печенгского района      Мурманской    области   на    2012 год»
</t>
  </si>
  <si>
    <t xml:space="preserve">Закупка товаров, работ, услуг в целях капитального ремонта государственного имущества
</t>
  </si>
  <si>
    <t>243</t>
  </si>
  <si>
    <t>622 48 21</t>
  </si>
  <si>
    <t xml:space="preserve">Ведомственные целевые программы </t>
  </si>
  <si>
    <t>Ведомственная целевая программа "Подготовка объектов и систем жизнеобеспечения Мурманской области к работе в осенне-зимний период на 2012-2014 годы"</t>
  </si>
  <si>
    <t>Подготовка объектов и систем жизнеобеспечения Мурманской области к работе в осенне-зимний период на 2012/2013 годов</t>
  </si>
  <si>
    <t>Ведомственная целевая программа «Поэтапный переход на отпуск коммунальных ресурсов потребителям в соответствии с показаниями коллективных (общедомовых) приборов учета в муниципальном образовании городское поселение Печенга Печенгского района Мурманской области на 2012 год»</t>
  </si>
  <si>
    <t>522 42 21</t>
  </si>
  <si>
    <t>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</si>
  <si>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810</t>
  </si>
  <si>
    <t xml:space="preserve">Субсидии юридическим лицам (кроме государственных учреждений) и физическим лицам - производителям товаров, работ, услуг
</t>
  </si>
  <si>
    <t>Ведомственная целевая программа  «Культурное наследие муниципального образования городское поселение Печенга Печенгского района Мурманской области на 2012 год»</t>
  </si>
  <si>
    <t>300</t>
  </si>
  <si>
    <t>Социальное обеспечение и иные выплаты населению</t>
  </si>
  <si>
    <t>Ведомственная целевая программа «Культурный досуг жителей  муниципального образования городское поселение Печенга Печенгского района Мурманской области на 2012 год»</t>
  </si>
  <si>
    <t xml:space="preserve">Ведомственная целевая программа «Старшее поколение» </t>
  </si>
  <si>
    <t>Приложение № 6</t>
  </si>
  <si>
    <t xml:space="preserve">Пособия и компенсации по публичным
нормативным обязательствам
</t>
  </si>
  <si>
    <t>313</t>
  </si>
  <si>
    <t>предусмотрены средства резервного фонда на аварийный работы</t>
  </si>
  <si>
    <t>Предусмотрена доплата с 05.04.2010 ТимохинуД.И.</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</si>
  <si>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</si>
  <si>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</si>
  <si>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110</t>
  </si>
  <si>
    <t>111</t>
  </si>
  <si>
    <t>112</t>
  </si>
  <si>
    <t xml:space="preserve">Иные закупки товаров, работ и услуг для государственных нужд
</t>
  </si>
  <si>
    <t xml:space="preserve">Реализации государственных функций, связанных с общегосударственным управлением </t>
  </si>
  <si>
    <t>Выполнение других обязательств государства</t>
  </si>
  <si>
    <t>Долгосрочная целевая программа "Развитие транспортного комплекса Мурманской области (2011-2013 годы)"</t>
  </si>
  <si>
    <t>Поддержка жилищного хозяйства</t>
  </si>
  <si>
    <t>350 00 00</t>
  </si>
  <si>
    <t>Мероприятия в области жилищного хозяйства</t>
  </si>
  <si>
    <t>350 01 00</t>
  </si>
  <si>
    <t>Поддержка коммунального хозяйства</t>
  </si>
  <si>
    <t>Мероприятия в области коммунального хозяйства</t>
  </si>
  <si>
    <t>351 02 00</t>
  </si>
  <si>
    <t>351 00 00</t>
  </si>
  <si>
    <t>352 00 00</t>
  </si>
  <si>
    <t>Другие мероприятия в области жилищно-коммунального хозяйства</t>
  </si>
  <si>
    <t>352 01 00</t>
  </si>
  <si>
    <t xml:space="preserve">Ведомственная целевая программа «Развитие жилищно - коммунального хозяйства муниципального  образования  городское      поселение     Печенга    Печенгского района      Мурманской    области   на    2012 год»
</t>
  </si>
  <si>
    <t>Долгосрочная целевая программа "Энергосбережение и повышение энергетической эффективности в Мурманской области"на 2010-2015 годы и на перспективу до 2020 года</t>
  </si>
  <si>
    <t>522 54 00</t>
  </si>
  <si>
    <t>Дорожное хозяйство (дорожные фонды)</t>
  </si>
  <si>
    <t>Долгосрочная целевая программа "Развитие транспортной инфраструктуры Мурманской области" на 2012-2014 годы</t>
  </si>
  <si>
    <t>522 42 12</t>
  </si>
  <si>
    <t>Субсидии муниципальным образованиям на ремонт и капитальный ремонт атомобильных дорог и искусственных сооружений на них</t>
  </si>
  <si>
    <t>Субсидии муниципальным образованиям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</si>
  <si>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522 26 06</t>
  </si>
  <si>
    <t>522 26 00</t>
  </si>
  <si>
    <t xml:space="preserve">Долгосрочная целевая программа "Развитие информационного общества и формирование электронного правительства в Мурманской области" на 2011-2013 годы
</t>
  </si>
  <si>
    <t>Субсидии муниципальным образованиям на мероприятия по формированию электронного правительства</t>
  </si>
  <si>
    <t>Связь и информатика</t>
  </si>
  <si>
    <t>Долгосрочная целевая программа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</si>
  <si>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522 54 23</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</si>
  <si>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</si>
  <si>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</si>
  <si>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522 54 21</t>
  </si>
  <si>
    <t>350 02 00</t>
  </si>
  <si>
    <t>Мероприятия в области жилищного хозяйства на предоставление поддержки малоимущим гражданам на установку приборов учета используемых энергоресурсов (за счет средств местного бюджета)</t>
  </si>
  <si>
    <t>Субсидия на поддержку муниципальных образований, осуществляющих эффективное управление муниципальными финансами</t>
  </si>
  <si>
    <t>795 62 00</t>
  </si>
  <si>
    <t>795 62 99</t>
  </si>
  <si>
    <t>795 62 98</t>
  </si>
  <si>
    <t xml:space="preserve">Реализация ведомственных целевых программ муниципальных образований за счет уровня софинансирования местного бюджета субсидии на поддержку муниципальных образований, осуществляющих эффективное управление муниципальными финансами </t>
  </si>
  <si>
    <t>Реализация ведомственных целевых программ муниципальных образований за счет субсидии на поддержку муниципальных образований, осуществляющих эффективное управление муниципальными финансами и субсидии на поддержку муниципальных образований, осуществляющих эффективное управление муниципальными финансами за счет средств местного бюджета</t>
  </si>
  <si>
    <t>Субсидия на поддержку муниципальных образований, осуществляющих эффективное управление муниципальными финансами за счет средств местного бюджета</t>
  </si>
  <si>
    <t>522 54 24</t>
  </si>
  <si>
    <t>Субсидия на реализацию проектов по оснащению узлами учета энергоресурсов и формированию системы учета и контроля потребления энергетических ресурсов</t>
  </si>
  <si>
    <t>352 02 00</t>
  </si>
  <si>
    <t>Другие мероприятия в области жилищно-коммунального хозяйства по предоставлению субсидий (за счет средств местного бюджета)</t>
  </si>
  <si>
    <t>Другие мероприятия в области жилищно-коммунального хозяйства в рамках размещения заказов для муниципальных нужд (за счет средств местного бюджета)</t>
  </si>
  <si>
    <t>Приложение № 7</t>
  </si>
  <si>
    <t>Ведомство</t>
  </si>
  <si>
    <t>Администрация муниципального образования городское поселение Печенга Печенгского района Мурманской области</t>
  </si>
  <si>
    <t>001</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</si>
  <si>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</si>
  <si>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предусмотрены средства резервного фонда на аварийныйе работы</t>
  </si>
  <si>
    <t>Другие мероприятия в области жилищно-коммунального хозяйства (за счет средств местного бюджета)</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</si>
  <si>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</si>
  <si>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</si>
  <si>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</si>
  <si>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</si>
  <si>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</si>
  <si>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Ведомственная целевая программа «Формирование и повышение эффективности управления муниципальной  собственности муниципального образования городское поселение 
Печенга Печенгского района Мурманской  области на 2012 год»
</t>
  </si>
  <si>
    <t xml:space="preserve">Закупка товаров, работ, услуг в сфере информационно-коммуникационных технологий
</t>
  </si>
  <si>
    <t xml:space="preserve">образования городское поселение Печенга на 2013год» </t>
  </si>
  <si>
    <t>от "   "____________2012 г. № __</t>
  </si>
  <si>
    <t xml:space="preserve">Распределение ассигнований из бюджета муниципального образования городское поселение Печенга на 2013 год по подразделам, целевым статьям и видам расходов классификации расходов бюджетов Российской Федерации </t>
  </si>
  <si>
    <t xml:space="preserve">"Об утверждении бюджета муниципального </t>
  </si>
  <si>
    <t xml:space="preserve">к проекту Решения Совета депутатов муниципального образования </t>
  </si>
  <si>
    <t>городское поселение Печенга</t>
  </si>
  <si>
    <t>к проекту Решения Совета депутатов муниципального образования</t>
  </si>
  <si>
    <t xml:space="preserve"> городское поселение Печенга</t>
  </si>
  <si>
    <t>образования городское поселение Печенга на 2013 год»</t>
  </si>
  <si>
    <t>Ведомственная структура расходов бюджета муниципального образования городское поселение Печенга на 2013 год</t>
  </si>
  <si>
    <t>Приложение № 1</t>
  </si>
  <si>
    <t>к Решению Совета депутатов</t>
  </si>
  <si>
    <t>муниципального образования</t>
  </si>
  <si>
    <t>«Об утверждении бюджета муниципального образования</t>
  </si>
  <si>
    <t>от ___ ________ 2012 г. № ____</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</si>
  <si>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</si>
  <si>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</si>
  <si>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</si>
  <si>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</si>
  <si>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</si>
  <si>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</si>
  <si>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</si>
  <si>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</si>
  <si>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</si>
  <si>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</si>
  <si>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</si>
  <si>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</si>
  <si>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</si>
  <si>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</si>
  <si>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</si>
  <si>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</si>
  <si>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</si>
  <si>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</si>
  <si>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</si>
  <si>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</si>
  <si>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</si>
  <si>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</si>
  <si>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</si>
  <si>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</si>
  <si>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</si>
  <si>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</si>
  <si>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</si>
  <si>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</si>
  <si>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</si>
  <si>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</si>
  <si>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</si>
  <si>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</si>
  <si>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</si>
  <si>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</si>
  <si>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</si>
  <si>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</si>
  <si>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</si>
  <si>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</si>
  <si>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</si>
  <si>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</si>
  <si>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</si>
  <si>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</si>
  <si>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</si>
  <si>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</si>
  <si>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</si>
  <si>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</si>
  <si>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</si>
  <si>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</si>
  <si>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</si>
  <si>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</si>
  <si>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</si>
  <si>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</si>
  <si>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</si>
  <si>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</si>
  <si>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</si>
  <si>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</si>
  <si>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</si>
  <si>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</si>
  <si>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</si>
  <si>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</si>
  <si>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</si>
  <si>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</si>
  <si>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</si>
  <si>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</si>
  <si>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</si>
  <si>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</si>
  <si>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</si>
  <si>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</si>
  <si>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</si>
  <si>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</si>
  <si>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</si>
  <si>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</si>
  <si>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</si>
  <si>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</si>
  <si>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</si>
  <si>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</si>
  <si>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</si>
  <si>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182 1 06 01010 03 0000 110</t>
  </si>
  <si>
    <t xml:space="preserve"> 000 1 06 06010 00 0000 110</t>
  </si>
  <si>
    <t>Земельный налог, взимаемый по ставке, установленной подпунктом 1 пункта 1 статьи 394 Налогового кодекса Российской Федерации</t>
  </si>
  <si>
    <t xml:space="preserve"> 000 1 06 06012 04 0000 110</t>
  </si>
  <si>
    <t xml:space="preserve"> 000 1 06 06013 05 0000 110</t>
  </si>
  <si>
    <t xml:space="preserve"> 000 1 06 06013 10 0000 110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</si>
  <si>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</si>
  <si>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000 1 08 07150 01 0000 110</t>
  </si>
  <si>
    <t>Государственная пошлина за выдачу разрешений на распространение наружной рекламы</t>
  </si>
  <si>
    <t>000 1 09 03000 00 0000 110</t>
  </si>
  <si>
    <t>Налог на имущество предприятий</t>
  </si>
  <si>
    <t>000 1 09 04010 02 0000 110</t>
  </si>
  <si>
    <t>000 1 11 00000 00 0000 000</t>
  </si>
  <si>
    <t>Арендная плата за земли и поступления от продажжи  права на заключение договоров аренды ( за исключением земельных участков, предназначенных для жилищного строительства) до разграничения государственной собственности на землю зачисляемые в бюджеты поселений</t>
  </si>
  <si>
    <t>Приложение № 2</t>
  </si>
  <si>
    <t xml:space="preserve"> городское поселение Печенга на 2013 год»</t>
  </si>
  <si>
    <t>от ___ ________ 2012 года №  _____</t>
  </si>
  <si>
    <t>Перечень главных администраторов источников финансирования</t>
  </si>
  <si>
    <t>дефицита бюджета муниципального образования городское поселение Печенга на 2013 год</t>
  </si>
  <si>
    <t>Код главного администратора источников</t>
  </si>
  <si>
    <t>Код группы, подгруппы, статьи и вида источников</t>
  </si>
  <si>
    <t>Код бюджетной классификации</t>
  </si>
  <si>
    <t>группа</t>
  </si>
  <si>
    <t>статья</t>
  </si>
  <si>
    <t>Администрация  муниципального образования городское поселение Печенга Печенгского района Мурманской области</t>
  </si>
  <si>
    <t>01 03 0000 10 0000 710</t>
  </si>
  <si>
    <t>0000</t>
  </si>
  <si>
    <t>Получение  кредитов от других бюджетов бюджетной системы Российской Федерации бюджетами поселений в валюте Российской Федерации</t>
  </si>
  <si>
    <t>01 05 0201 10 0000 510</t>
  </si>
  <si>
    <t>510</t>
  </si>
  <si>
    <t>Увеличение прочих остатков денежных средств бюджетов поселений</t>
  </si>
  <si>
    <t>01 05 0201 10 0000 610</t>
  </si>
  <si>
    <t>Уменьшение прочих остатков денежных средств бюджетов поселений</t>
  </si>
  <si>
    <t>Приложение № 3</t>
  </si>
  <si>
    <t>от ___ _______ 2012 года № ____</t>
  </si>
  <si>
    <t>Норматив распределения доходов от федеральных, региональных, местных налогов и неналоговых</t>
  </si>
  <si>
    <t>доходов в бюджет муниципального образования городское поселение Печенга на 2013 год</t>
  </si>
  <si>
    <t>процент отчислений в бюджеты поселений (%)</t>
  </si>
  <si>
    <t>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</si>
  <si>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</si>
  <si>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</si>
  <si>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</si>
  <si>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</si>
  <si>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</si>
  <si>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</si>
  <si>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</si>
  <si>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</si>
  <si>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</si>
  <si>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</si>
  <si>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</si>
  <si>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000 1 01 02022 01 0000 110 </t>
  </si>
  <si>
    <t>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</si>
  <si>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</si>
  <si>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</si>
  <si>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</si>
  <si>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</si>
  <si>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</si>
  <si>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</si>
  <si>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</si>
  <si>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</si>
  <si>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</si>
  <si>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</si>
  <si>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</si>
  <si>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</si>
  <si>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</si>
  <si>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</si>
  <si>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</si>
  <si>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</si>
  <si>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</si>
  <si>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</si>
  <si>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</si>
  <si>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</si>
  <si>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 xml:space="preserve"> 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</si>
  <si>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</si>
  <si>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000 1 08 04000 00 0000 110</t>
  </si>
  <si>
    <t>000 1 08 04020 01 0000 110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</si>
  <si>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</si>
  <si>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</si>
  <si>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</si>
  <si>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</si>
  <si>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</si>
  <si>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</si>
  <si>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</si>
  <si>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Платежи за добычу других полезных ископаемых</t>
  </si>
  <si>
    <t>000 1 09 03025 01 0000 110</t>
  </si>
  <si>
    <t xml:space="preserve">Налог на имущество </t>
  </si>
  <si>
    <t>000 1 09 04000 00 0000 110</t>
  </si>
  <si>
    <t>Налог с имущества, переходящего в порядке наследования и дарения</t>
  </si>
  <si>
    <t>000 1 09 04040 01 0000 110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</si>
  <si>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</si>
  <si>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</si>
  <si>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</si>
  <si>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</si>
  <si>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</si>
  <si>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</si>
  <si>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Неналоговые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</si>
  <si>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</si>
  <si>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</si>
  <si>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</si>
  <si>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</si>
  <si>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</si>
  <si>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</si>
  <si>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</si>
  <si>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</si>
  <si>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</si>
  <si>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</si>
  <si>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 xml:space="preserve">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</si>
  <si>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</si>
  <si>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</si>
  <si>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</si>
  <si>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</si>
  <si>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</si>
  <si>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</si>
  <si>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</si>
  <si>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</si>
  <si>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</si>
  <si>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</si>
  <si>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000 1 11 07015 10 0000 120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</si>
  <si>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</si>
  <si>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</si>
  <si>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</si>
  <si>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</si>
  <si>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</si>
  <si>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000 1 11 09000 00 0000 120</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</si>
  <si>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</si>
  <si>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</si>
  <si>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000 1 11 09015 10 0000 120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</si>
  <si>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</si>
  <si>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</si>
  <si>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</si>
  <si>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</si>
  <si>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000 1 11 09030 10 0000 120</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</si>
  <si>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</si>
  <si>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</si>
  <si>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000 1 11 09040 10 0000 120</t>
  </si>
  <si>
    <t>000 1 11 09045 10 0000 120</t>
  </si>
  <si>
    <t>Платежи при пользовании природными ресурсами</t>
  </si>
  <si>
    <t>000 1 12 00000 00 0000 000</t>
  </si>
  <si>
    <t>Плата за пользование водными объектами</t>
  </si>
  <si>
    <t>000 1 12 05000 00 0000 000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</si>
  <si>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</si>
  <si>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</si>
  <si>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</si>
  <si>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</si>
  <si>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Доходы от оказания платных услуг (работ)</t>
  </si>
  <si>
    <t>000 1 13 01000 00 0000 130</t>
  </si>
  <si>
    <t>Прочие доходы бюджетов муниципальных районов  от оказания платных услуг и компенсации затрат государства</t>
  </si>
  <si>
    <t>000 1 13 03050 05 0000 130</t>
  </si>
  <si>
    <t>000 1 13 01995 10 0000 130</t>
  </si>
  <si>
    <t>Доходы от оказания компенсации затрат государства</t>
  </si>
  <si>
    <t>000 1 13 02000 10 0000 130</t>
  </si>
  <si>
    <t>000 1 13 02995 10 0000 130</t>
  </si>
  <si>
    <t>Доходы от продажи материальных и нематериальных активов</t>
  </si>
  <si>
    <t>000 1 14 00000 00 0000 000</t>
  </si>
  <si>
    <t>Доходы от продажи квартир</t>
  </si>
  <si>
    <t>000 1 14 01000 00 0000 000</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</si>
  <si>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</si>
  <si>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</si>
  <si>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</si>
  <si>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</si>
  <si>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</si>
  <si>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000 1 14 02052 10 0000 410</t>
  </si>
  <si>
    <t>000 1 14 02053 10 0000 410</t>
  </si>
  <si>
    <t>000 1 14 02052 10 0000 440</t>
  </si>
  <si>
    <t>000 1 14 02053 10 0000 440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</si>
  <si>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</si>
  <si>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</si>
  <si>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</si>
  <si>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</si>
  <si>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</si>
  <si>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</si>
  <si>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</si>
  <si>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</si>
  <si>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000 1 14 03050 10 0000 410</t>
  </si>
  <si>
    <t>000 1 14 03050 10 0000 440</t>
  </si>
  <si>
    <t>Доходы от продажи нематериальных активов</t>
  </si>
  <si>
    <t>000 1 14 04000 00 0000 420</t>
  </si>
  <si>
    <t>Доходы от продажи нематериальных активов, находящихся в собственности поселений</t>
  </si>
  <si>
    <t>000 1 14 04050 10 0000 420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</si>
  <si>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</si>
  <si>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</si>
  <si>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</si>
  <si>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</si>
  <si>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</si>
  <si>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</si>
  <si>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</si>
  <si>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</si>
  <si>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000 1 14 06026 10 0000 430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</si>
  <si>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</si>
  <si>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</si>
  <si>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</si>
  <si>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</si>
  <si>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</si>
  <si>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</si>
  <si>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</si>
  <si>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000 1 14 07040 10 0000 410</t>
  </si>
  <si>
    <t>Штрафы, санкции, возмещение ущерба</t>
  </si>
  <si>
    <t>000 1 16 00000 00 0000 000</t>
  </si>
  <si>
    <t xml:space="preserve">Денежные взыскания, (штрафы) за нарушение бюджетного законодательства </t>
  </si>
  <si>
    <t>000 1 16 18000 00 0000 140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</si>
  <si>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</si>
  <si>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</si>
  <si>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</si>
  <si>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</si>
  <si>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000 1 16 21050 10 0000 140</t>
  </si>
  <si>
    <t>Доходы   от   возмещения   ущерба   при возникновении страховых случаев</t>
  </si>
  <si>
    <t>000 1 16 23000 00 0000 140</t>
  </si>
  <si>
    <t>000 1 16 23051 10 0000 140</t>
  </si>
  <si>
    <t>Доходы от возмещения  ущерба при возникновении иных страховых, когда выгодоприобретателями выступают получатели средств бюджетов поселений</t>
  </si>
  <si>
    <t>000 1 16 23052 10 0000 140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</si>
  <si>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</si>
  <si>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</si>
  <si>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(штрафы)    за нарушение лесного законодательства</t>
  </si>
  <si>
    <t>000 1 16 25070 01 0000 140</t>
  </si>
  <si>
    <t>000 1 16 25074 10 0000 140</t>
  </si>
  <si>
    <t>Денежные    взыскания    (штрафы)    за нарушение водного законодательства</t>
  </si>
  <si>
    <t>000 1 16 25080 01 0000 140</t>
  </si>
  <si>
    <t>000 1 16 25085 10 0000 140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</si>
  <si>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</si>
  <si>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</si>
  <si>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000 1 16 32000 10 0000 140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</si>
  <si>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</si>
  <si>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</si>
  <si>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000 1 16 33050 10 0000 140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</si>
  <si>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</si>
  <si>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</si>
  <si>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(или)крупногабаритных грузов, зачисляемые в     бюджеты поселений</t>
  </si>
  <si>
    <t>000 1 16 37040 00 0000 140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</si>
  <si>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</si>
  <si>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</si>
  <si>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</si>
  <si>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</si>
  <si>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 xml:space="preserve">Невыясненные поступления </t>
  </si>
  <si>
    <t>000 1 17 01000 00 0000 180</t>
  </si>
  <si>
    <t>Невыясненные поступления , зачисляемые бюджеты поселений</t>
  </si>
  <si>
    <t>000 1 17 01050 10 0000 180</t>
  </si>
  <si>
    <t>Прочие неналоговые доходы,  местных бюджетов</t>
  </si>
  <si>
    <t>000 1 17 05000 00 0000 180</t>
  </si>
  <si>
    <t>000 1 17 05050 10 0000 180</t>
  </si>
  <si>
    <t>Приложение № 4</t>
  </si>
  <si>
    <t>к Решению Совета депутатов муниципального образования городское поселение Печенга</t>
  </si>
  <si>
    <t xml:space="preserve"> "Об утверждении бюджета муниципального </t>
  </si>
  <si>
    <t xml:space="preserve">образования городское поселение Печенга на 2013 год» </t>
  </si>
  <si>
    <t>от ___ _______ 2012 г. № ___</t>
  </si>
  <si>
    <t>Объем поступлений доходов бюджета муниципального образования городское поселение Печенга на 2013 год</t>
  </si>
  <si>
    <t>тыс. руб.</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</si>
  <si>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</si>
  <si>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</si>
  <si>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</si>
  <si>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</si>
  <si>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</si>
  <si>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</si>
  <si>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</si>
  <si>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</si>
  <si>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</si>
  <si>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</si>
  <si>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</si>
  <si>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</si>
  <si>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</si>
  <si>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</si>
  <si>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</si>
  <si>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</si>
  <si>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</si>
  <si>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</si>
  <si>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</si>
  <si>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</si>
  <si>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</si>
  <si>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</si>
  <si>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</si>
  <si>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</si>
  <si>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</si>
  <si>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</si>
  <si>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</si>
  <si>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</si>
  <si>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</si>
  <si>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</si>
  <si>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</si>
  <si>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</si>
  <si>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</si>
  <si>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</si>
  <si>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</si>
  <si>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</si>
  <si>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</si>
  <si>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</si>
  <si>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</si>
  <si>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</si>
  <si>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</si>
  <si>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</si>
  <si>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</si>
  <si>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</si>
  <si>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</si>
  <si>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</si>
  <si>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</si>
  <si>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</si>
  <si>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</si>
  <si>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</si>
  <si>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</si>
  <si>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</si>
  <si>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</si>
  <si>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</si>
  <si>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</si>
  <si>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</si>
  <si>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</si>
  <si>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</si>
  <si>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</si>
  <si>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</si>
  <si>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</si>
  <si>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</si>
  <si>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</si>
  <si>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</si>
  <si>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</si>
  <si>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</si>
  <si>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</si>
  <si>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</si>
  <si>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</si>
  <si>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</si>
  <si>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</si>
  <si>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</si>
  <si>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</si>
  <si>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</si>
  <si>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</si>
  <si>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</si>
  <si>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</si>
  <si>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</si>
  <si>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</si>
  <si>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</si>
  <si>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</si>
  <si>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</si>
  <si>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</si>
  <si>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</si>
  <si>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</si>
  <si>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</si>
  <si>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</si>
  <si>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</si>
  <si>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</si>
  <si>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</si>
  <si>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</si>
  <si>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</si>
  <si>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</si>
  <si>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</si>
  <si>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</si>
  <si>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</si>
  <si>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</si>
  <si>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</si>
  <si>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</si>
  <si>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</si>
  <si>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</si>
  <si>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</si>
  <si>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</si>
  <si>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</si>
  <si>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</si>
  <si>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</si>
  <si>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</si>
  <si>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</si>
  <si>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</si>
  <si>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</si>
  <si>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</si>
  <si>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</si>
  <si>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</si>
  <si>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</si>
  <si>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</si>
  <si>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</si>
  <si>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</si>
  <si>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</si>
  <si>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</si>
  <si>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</si>
  <si>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</si>
  <si>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</si>
  <si>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</si>
  <si>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</si>
  <si>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</si>
  <si>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</si>
  <si>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</si>
  <si>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</si>
  <si>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</si>
  <si>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</si>
  <si>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</si>
  <si>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</si>
  <si>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</si>
  <si>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</si>
  <si>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</si>
  <si>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</si>
  <si>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</si>
  <si>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</si>
  <si>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</si>
  <si>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</si>
  <si>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</si>
  <si>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</si>
  <si>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</si>
  <si>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</si>
  <si>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</si>
  <si>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</si>
  <si>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</si>
  <si>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</si>
  <si>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</si>
  <si>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</si>
  <si>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</si>
  <si>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</si>
  <si>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</si>
  <si>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</si>
  <si>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</si>
  <si>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</si>
  <si>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</si>
  <si>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</si>
  <si>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Прочие субсидии</t>
  </si>
  <si>
    <t>000 2 02 02999 00 0000 151</t>
  </si>
  <si>
    <t>Субсидия бюджетам муниципальных образований в рамках ведомственной целевой программы "Подготовка объектов и систем жизнеобеспечения Мурманской области к работе в осенне-зимний период на 2012-2015 годы"</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</si>
  <si>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</si>
  <si>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</si>
  <si>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Субсидия муниципальным образованиям на мероприятия по формированию электронного правительства</t>
  </si>
  <si>
    <t>Субсидия бюджетам муниципальных образований в рамках долгосрочной целевой программы "Развитие транспортной инфраструктуры Мурманской области" на 2012-2014 годы</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</si>
  <si>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</si>
  <si>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</si>
  <si>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</si>
  <si>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</si>
  <si>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</si>
  <si>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</si>
  <si>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</si>
  <si>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</si>
  <si>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</si>
  <si>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</si>
  <si>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</si>
  <si>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Всего доходов</t>
  </si>
  <si>
    <t>В т.ч. собственные доходы</t>
  </si>
  <si>
    <t>Приложение № 8</t>
  </si>
  <si>
    <t xml:space="preserve">муниципального образования городское поселение Печенга </t>
  </si>
  <si>
    <t xml:space="preserve">"Об утверждении бюджета муниципального образования </t>
  </si>
  <si>
    <t>от___  ________ 2012 № ____</t>
  </si>
  <si>
    <t>Перечень ведомственных целевых программ , финансируемых из бюджета муниципального образования городское поселение Печенга в 2013 году</t>
  </si>
  <si>
    <t>Код</t>
  </si>
  <si>
    <t>Наименование программы, исполнитель</t>
  </si>
  <si>
    <t>Сумма</t>
  </si>
  <si>
    <t>«Подготовка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к работе в отопительный период» на 2013 год</t>
  </si>
  <si>
    <t>"Благоустройство территории муниципального образования городское поселение Печенга Печенгского района Мурманской области на 2013 год"</t>
  </si>
  <si>
    <t>«Развитие жилищно – коммунального хозяйства в муниципальном образовании городское поселение Печенга Печенгского района Мурманской области» на 2013 год</t>
  </si>
  <si>
    <t xml:space="preserve">«Культурный досуг жителей муниципального образования городское поселение Печенга Печенгского района Мурманской области на 2013 год» </t>
  </si>
  <si>
    <t xml:space="preserve">«Дети и молодежь муниципального образования городское поселение Печенга Печенгского района Мурманской области на 2013 год» </t>
  </si>
  <si>
    <t xml:space="preserve">«Противодействие коррупции в муниципальном образовании городское поселение Печенга Печенгского района Мурманской области на 2013 год» </t>
  </si>
  <si>
    <t xml:space="preserve">«Развитие туризма в  муниципальном образовании городское поселение Печенга Печенгского района Мурманской области на 2013 год» </t>
  </si>
  <si>
    <t>795 09 00</t>
  </si>
  <si>
    <t xml:space="preserve">«Культурное наследие муниципального образования городское поселение Печенга Печенгского района Мурманской области на 2013 год» </t>
  </si>
  <si>
    <t>795 10 00</t>
  </si>
  <si>
    <t>795 11 00</t>
  </si>
  <si>
    <t>ВСЕГО:</t>
  </si>
  <si>
    <t>521 00 00</t>
  </si>
  <si>
    <t>521 15 00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</si>
  <si>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</si>
  <si>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Мурманской области, переданных для осуществления органам местного самоуправления в установленном порядке</t>
  </si>
  <si>
    <t xml:space="preserve">городское поселение Печенга на 2013 год" </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</si>
  <si>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на 2013 год»
</t>
  </si>
  <si>
    <t>«Защита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2013 год »</t>
  </si>
  <si>
    <t>500</t>
  </si>
  <si>
    <t>521</t>
  </si>
  <si>
    <t xml:space="preserve">Межбюджетные трансферты
</t>
  </si>
  <si>
    <t xml:space="preserve">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
</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</si>
  <si>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 на 2013 год»</t>
  </si>
  <si>
    <t>07</t>
  </si>
  <si>
    <t xml:space="preserve">Образование
</t>
  </si>
  <si>
    <t xml:space="preserve">Молодежная политика и оздоровление детей
</t>
  </si>
  <si>
    <t xml:space="preserve">Физическая культура и спорт
</t>
  </si>
  <si>
    <t xml:space="preserve">Массовый спорт
</t>
  </si>
  <si>
    <t xml:space="preserve">Культура
</t>
  </si>
  <si>
    <t xml:space="preserve">Ведомственная целевая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на 2013 год»
</t>
  </si>
  <si>
    <t xml:space="preserve">Ведомственная целевая программа «Противодействие коррупции в муниципальном образовании городское поселение Печенга Печенгского района Мурманской области на 2013 год» </t>
  </si>
  <si>
    <t>Ведомственная целевая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2013 год »</t>
  </si>
  <si>
    <t xml:space="preserve">Ведомственная целевая программа «Развитие туризма в  муниципальном образовании городское поселение Печенга Печенгского района Мурманской области на 2013 год» </t>
  </si>
  <si>
    <t>Ведомственная целевая программа «Развитие жилищно-коммунального хозяйства муниципального образования городское поселение Печенга Печенгского района Мурманской области на 2013 год»</t>
  </si>
  <si>
    <t>Ведомственная целевая программа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к работе в отопительный период» на 2013 год</t>
  </si>
  <si>
    <t>Ведомственная целевая программа "Благоустройство территории муниципального образования городское поселение Печенга Печенгского района Мурманской области на 2013 год"</t>
  </si>
  <si>
    <t xml:space="preserve">Ведомственная целевая программа «Культурный досуг жителей муниципального образования городское поселение Печенга Печенгского района Мурманской области на 2013 год» </t>
  </si>
  <si>
    <t xml:space="preserve">Ведомственная целевая программа «Культурное наследие муниципального образования городское поселение Печенга Печенгского района Мурманской области на 2013 год» </t>
  </si>
  <si>
    <t>Ведомственная целевая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 на 2013 год»</t>
  </si>
  <si>
    <t xml:space="preserve">Ведомственная целевая программа «Дети и молодежь муниципального образования городское поселение Печенга Печенгского района Мурманской области на 2013 год» </t>
  </si>
  <si>
    <t>Перечень главных администраторов доходов бюджета муниципального образования городское поселение Печенга на 2013 год</t>
  </si>
  <si>
    <t>к Решению Совета депутатов муниципального образования</t>
  </si>
  <si>
    <t xml:space="preserve">Пособия и компенсации по публичным нормативным обязательствам
</t>
  </si>
  <si>
    <t>Приложение №5</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</si>
  <si>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</si>
  <si>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Главный администратор</t>
  </si>
  <si>
    <t>подгруппа</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</si>
  <si>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</si>
  <si>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</si>
  <si>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</si>
  <si>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</si>
  <si>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</si>
  <si>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</si>
  <si>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</si>
  <si>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</si>
  <si>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</si>
  <si>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</si>
  <si>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</si>
  <si>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</si>
  <si>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</si>
  <si>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</si>
  <si>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</si>
  <si>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</si>
  <si>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</si>
  <si>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</si>
  <si>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</si>
  <si>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</si>
  <si>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</si>
  <si>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</si>
  <si>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</si>
  <si>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</si>
  <si>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</si>
  <si>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</si>
  <si>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</si>
  <si>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</si>
  <si>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</si>
  <si>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</si>
  <si>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</si>
  <si>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</si>
  <si>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от "   " __________ 2012 г. № __</t>
  </si>
  <si>
    <t>Источники финансирования дефицита бюджета муниципального образования городское поселение Печенга на 2013 год</t>
  </si>
  <si>
    <t>направление субсидии</t>
  </si>
  <si>
    <t>субсидий всего, тыс. руб.</t>
  </si>
  <si>
    <t>содержание единой дежурно - диспетчерской службы муниципального образования Печенгский  район Мурманской области</t>
  </si>
  <si>
    <t>Распределение субсидий бюджету муниципального образования Печенгский район Мурманской области на 2013 год</t>
  </si>
  <si>
    <t>Приложение № 9</t>
  </si>
  <si>
    <t>Программа</t>
  </si>
  <si>
    <t>внутренних заимствований муниципального образования</t>
  </si>
  <si>
    <t>Виды заимствований</t>
  </si>
  <si>
    <t>Объём привлечения средств, тыс.рублей</t>
  </si>
  <si>
    <t>Внутренние заимствования (привлечение/погашение)</t>
  </si>
  <si>
    <t>Кредиты кредитных организаций в валюте Российской Федерации</t>
  </si>
  <si>
    <t>Получение кредитов от кредитных организаций бюджетом муниципального образования в валюте Российской Федерации</t>
  </si>
  <si>
    <t>Погашение бюджетом муниципального образования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</si>
  <si>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бюджетом муниципального образования в валюте Российской Федерации</t>
  </si>
  <si>
    <t>Погашение бюджетом муниципального образования кредитов от бюджетов бюджетной системы российской Федерации  в валюте Российской Федерации</t>
  </si>
  <si>
    <t>Приложение № 10</t>
  </si>
  <si>
    <t>муниципального образования городское поселение Печенга</t>
  </si>
  <si>
    <t xml:space="preserve"> городское поселения Печенга на 2013 год»</t>
  </si>
  <si>
    <t>от "__" __________ 2012 года № __</t>
  </si>
  <si>
    <t>городское поселение Печенга на 2013 год</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</si>
</sst>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00_);_(* \(#,##0.000\);_(* &quot;-&quot;??_);_(@_)"/>
    <numFmt numFmtId="179" formatCode="_(* #,##0.0_);_(* \(#,##0.0\);_(* &quot;-&quot;??_);_(@_)"/>
    <numFmt numFmtId="180" formatCode="#,##0.000"/>
    <numFmt numFmtId="181" formatCode="#,##0.0000"/>
    <numFmt numFmtId="182" formatCode="0.000"/>
  </numFmts>
  <fonts count="67">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b/>
      <sz val="14"/>
      <name val="Times New Roman"/>
      <family val="1"/>
    </font>
    <font>
      <i/>
      <sz val="12"/>
      <name val="Times New Roman"/>
      <family val="1"/>
    </font>
    <font>
      <b/>
      <sz val="12"/>
      <name val="Times New Roman"/>
      <family val="1"/>
    </font>
    <font>
      <sz val="12"/>
      <color indexed="10"/>
      <name val="Times New Roman"/>
      <family val="1"/>
    </font>
    <font>
      <b/>
      <sz val="10"/>
      <name val="Arial"/>
      <family val="2"/>
    </font>
    <font>
      <b/>
      <sz val="11"/>
      <name val="Times New Roman"/>
      <family val="1"/>
    </font>
    <font>
      <b/>
      <sz val="12"/>
      <color indexed="10"/>
      <name val="Times New Roman"/>
      <family val="1"/>
    </font>
    <font>
      <sz val="8"/>
      <name val="Arial"/>
      <family val="2"/>
    </font>
    <font>
      <b/>
      <sz val="10"/>
      <name val="Times New Roman"/>
      <family val="1"/>
    </font>
    <font>
      <sz val="10"/>
      <name val="Arial Cyr"/>
      <family val="0"/>
    </font>
    <font>
      <sz val="8"/>
      <name val="Times New Roman"/>
      <family val="1"/>
    </font>
    <font>
      <sz val="13"/>
      <name val="Times New Roman"/>
      <family val="1"/>
    </font>
    <font>
      <b/>
      <i/>
      <sz val="12"/>
      <name val="Times New Roman"/>
      <family val="1"/>
    </font>
    <font>
      <sz val="12"/>
      <name val="Times New Roman CYR"/>
      <family val="1"/>
    </font>
    <font>
      <sz val="11"/>
      <name val="Times New Roman"/>
      <family val="1"/>
    </font>
    <font>
      <b/>
      <sz val="12"/>
      <name val="Times New Roman CYR"/>
      <family val="1"/>
    </font>
    <font>
      <i/>
      <sz val="12"/>
      <name val="Times New Roman Cyr"/>
      <family val="1"/>
    </font>
    <font>
      <b/>
      <sz val="10"/>
      <name val="Times New Roman Cyr"/>
      <family val="0"/>
    </font>
    <font>
      <sz val="10"/>
      <name val="Times New Roman Cyr"/>
      <family val="1"/>
    </font>
    <font>
      <sz val="11"/>
      <name val="Times New Roman CYR"/>
      <family val="1"/>
    </font>
    <font>
      <sz val="10"/>
      <name val="Times New Roman"/>
      <family val="1"/>
    </font>
    <font>
      <sz val="8"/>
      <name val="Arial Cyr"/>
      <family val="0"/>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i/>
      <sz val="9"/>
      <name val="Times New Roman"/>
      <family val="1"/>
    </font>
    <font>
      <b/>
      <i/>
      <sz val="11"/>
      <name val="Times New Roman"/>
      <family val="1"/>
    </font>
    <font>
      <sz val="11"/>
      <color indexed="8"/>
      <name val="Times New Roman"/>
      <family val="1"/>
    </font>
    <font>
      <b/>
      <i/>
      <sz val="10"/>
      <color indexed="8"/>
      <name val="Times New Roman"/>
      <family val="1"/>
    </font>
    <font>
      <vertAlign val="superscript"/>
      <sz val="10"/>
      <name val="Times New Roman"/>
      <family val="1"/>
    </font>
    <font>
      <sz val="9"/>
      <name val="Times New Roman"/>
      <family val="1"/>
    </font>
    <font>
      <b/>
      <sz val="14"/>
      <name val="Times New Roman Cyr"/>
      <family val="1"/>
    </font>
    <font>
      <i/>
      <sz val="12"/>
      <name val="Times New Roman CYR"/>
      <family val="0"/>
    </font>
    <font>
      <sz val="11"/>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b/>
      <sz val="13"/>
      <name val="Times New Roman Cyr"/>
      <family val="0"/>
    </font>
    <font>
      <b/>
      <sz val="12"/>
      <name val="Times New Roman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style="thin"/>
      <top>
        <color indexed="63"/>
      </top>
      <bottom style="thin"/>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20" fillId="0" borderId="0">
      <alignment/>
      <protection/>
    </xf>
    <xf numFmtId="0" fontId="20" fillId="0" borderId="0">
      <alignment/>
      <protection/>
    </xf>
    <xf numFmtId="0" fontId="30" fillId="0" borderId="0">
      <alignment/>
      <protection/>
    </xf>
    <xf numFmtId="0" fontId="42" fillId="0" borderId="0">
      <alignment/>
      <protection/>
    </xf>
    <xf numFmtId="0" fontId="42"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445">
    <xf numFmtId="0" fontId="0" fillId="0" borderId="0" xfId="0" applyAlignment="1">
      <alignment/>
    </xf>
    <xf numFmtId="0" fontId="20" fillId="0" borderId="0" xfId="0" applyFont="1" applyAlignment="1">
      <alignment wrapText="1"/>
    </xf>
    <xf numFmtId="49" fontId="20" fillId="0" borderId="0" xfId="0" applyNumberFormat="1" applyFont="1" applyAlignment="1">
      <alignment horizontal="center" wrapText="1"/>
    </xf>
    <xf numFmtId="0" fontId="22" fillId="0" borderId="10" xfId="0" applyFont="1" applyBorder="1" applyAlignment="1">
      <alignment horizontal="right"/>
    </xf>
    <xf numFmtId="0" fontId="23" fillId="0" borderId="11" xfId="0" applyFont="1" applyBorder="1" applyAlignment="1">
      <alignment horizontal="center" vertical="center" wrapText="1"/>
    </xf>
    <xf numFmtId="0" fontId="23" fillId="0" borderId="0" xfId="0" applyFont="1" applyAlignment="1">
      <alignment wrapText="1"/>
    </xf>
    <xf numFmtId="0" fontId="20" fillId="0" borderId="0" xfId="0" applyFont="1" applyFill="1" applyAlignment="1">
      <alignment wrapText="1"/>
    </xf>
    <xf numFmtId="177" fontId="20" fillId="0" borderId="0" xfId="0" applyNumberFormat="1" applyFont="1" applyAlignment="1">
      <alignment wrapText="1"/>
    </xf>
    <xf numFmtId="0" fontId="0" fillId="0" borderId="0" xfId="0" applyAlignment="1">
      <alignment wrapText="1"/>
    </xf>
    <xf numFmtId="0" fontId="20" fillId="0" borderId="0" xfId="0" applyFont="1" applyFill="1" applyAlignment="1">
      <alignment horizontal="justify" wrapText="1"/>
    </xf>
    <xf numFmtId="0" fontId="23" fillId="0" borderId="0" xfId="0" applyFont="1" applyFill="1" applyAlignment="1">
      <alignment horizontal="justify" wrapText="1"/>
    </xf>
    <xf numFmtId="0" fontId="25" fillId="0" borderId="0" xfId="0" applyFont="1" applyAlignment="1">
      <alignment wrapText="1"/>
    </xf>
    <xf numFmtId="0" fontId="23" fillId="0" borderId="0" xfId="0" applyFont="1" applyFill="1" applyAlignment="1">
      <alignment wrapText="1"/>
    </xf>
    <xf numFmtId="177" fontId="23" fillId="0" borderId="0" xfId="0" applyNumberFormat="1" applyFont="1" applyAlignment="1">
      <alignment wrapText="1"/>
    </xf>
    <xf numFmtId="0" fontId="24" fillId="0" borderId="0" xfId="0" applyFont="1" applyBorder="1" applyAlignment="1">
      <alignment horizontal="center"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27" fillId="0" borderId="0" xfId="0" applyFont="1" applyBorder="1" applyAlignment="1">
      <alignment horizontal="center" vertical="center" wrapText="1"/>
    </xf>
    <xf numFmtId="0" fontId="20" fillId="0" borderId="0" xfId="0" applyFont="1" applyBorder="1" applyAlignment="1">
      <alignment horizontal="center" vertical="center" wrapText="1"/>
    </xf>
    <xf numFmtId="176" fontId="20" fillId="0" borderId="0" xfId="0" applyNumberFormat="1" applyFont="1" applyAlignment="1">
      <alignment wrapText="1"/>
    </xf>
    <xf numFmtId="0" fontId="23" fillId="0" borderId="0" xfId="0" applyFont="1" applyAlignment="1">
      <alignment wrapText="1"/>
    </xf>
    <xf numFmtId="176" fontId="23" fillId="0" borderId="0" xfId="0" applyNumberFormat="1" applyFont="1" applyAlignment="1">
      <alignment wrapText="1"/>
    </xf>
    <xf numFmtId="0" fontId="24" fillId="0" borderId="12" xfId="0" applyFont="1" applyBorder="1" applyAlignment="1">
      <alignment horizontal="center" vertical="center" wrapText="1"/>
    </xf>
    <xf numFmtId="0" fontId="23" fillId="0" borderId="11" xfId="0" applyFont="1" applyBorder="1" applyAlignment="1">
      <alignment horizontal="justify" wrapText="1"/>
    </xf>
    <xf numFmtId="49" fontId="23" fillId="0" borderId="11" xfId="0" applyNumberFormat="1" applyFont="1" applyBorder="1" applyAlignment="1">
      <alignment horizontal="center" wrapText="1"/>
    </xf>
    <xf numFmtId="177" fontId="23" fillId="0" borderId="11" xfId="0" applyNumberFormat="1" applyFont="1" applyFill="1" applyBorder="1" applyAlignment="1">
      <alignment wrapText="1"/>
    </xf>
    <xf numFmtId="177" fontId="23" fillId="0" borderId="11" xfId="0" applyNumberFormat="1" applyFont="1" applyFill="1" applyBorder="1" applyAlignment="1">
      <alignment wrapText="1"/>
    </xf>
    <xf numFmtId="0" fontId="20" fillId="0" borderId="11" xfId="0" applyFont="1" applyBorder="1" applyAlignment="1">
      <alignment horizontal="justify" wrapText="1"/>
    </xf>
    <xf numFmtId="49" fontId="20" fillId="0" borderId="11" xfId="0" applyNumberFormat="1" applyFont="1" applyBorder="1" applyAlignment="1">
      <alignment horizontal="center" wrapText="1"/>
    </xf>
    <xf numFmtId="177" fontId="20" fillId="0" borderId="11" xfId="0" applyNumberFormat="1" applyFont="1" applyBorder="1" applyAlignment="1">
      <alignment wrapText="1"/>
    </xf>
    <xf numFmtId="0" fontId="20" fillId="0" borderId="11" xfId="0" applyFont="1" applyBorder="1" applyAlignment="1">
      <alignment wrapText="1"/>
    </xf>
    <xf numFmtId="0" fontId="23" fillId="0" borderId="11" xfId="0" applyFont="1" applyFill="1" applyBorder="1" applyAlignment="1">
      <alignment horizontal="justify" wrapText="1"/>
    </xf>
    <xf numFmtId="49" fontId="23" fillId="0" borderId="11" xfId="0" applyNumberFormat="1" applyFont="1" applyFill="1" applyBorder="1" applyAlignment="1">
      <alignment horizontal="center" wrapText="1"/>
    </xf>
    <xf numFmtId="177" fontId="20" fillId="0" borderId="11" xfId="0" applyNumberFormat="1" applyFont="1" applyFill="1" applyBorder="1" applyAlignment="1">
      <alignment wrapText="1"/>
    </xf>
    <xf numFmtId="0" fontId="26" fillId="0" borderId="11" xfId="0" applyFont="1" applyBorder="1" applyAlignment="1">
      <alignment wrapText="1"/>
    </xf>
    <xf numFmtId="177" fontId="23" fillId="0" borderId="11" xfId="0" applyNumberFormat="1" applyFont="1" applyBorder="1" applyAlignment="1">
      <alignment wrapText="1"/>
    </xf>
    <xf numFmtId="0" fontId="20" fillId="0" borderId="11" xfId="0" applyFont="1" applyFill="1" applyBorder="1" applyAlignment="1">
      <alignment horizontal="justify" wrapText="1"/>
    </xf>
    <xf numFmtId="0" fontId="23" fillId="0" borderId="11" xfId="0" applyFont="1" applyBorder="1" applyAlignment="1">
      <alignment wrapText="1"/>
    </xf>
    <xf numFmtId="49" fontId="20" fillId="0" borderId="11" xfId="0" applyNumberFormat="1" applyFont="1" applyFill="1" applyBorder="1" applyAlignment="1">
      <alignment horizontal="center" wrapText="1"/>
    </xf>
    <xf numFmtId="0" fontId="20" fillId="0" borderId="11" xfId="0" applyFont="1" applyFill="1" applyBorder="1" applyAlignment="1">
      <alignment horizontal="justify" vertical="justify" wrapText="1"/>
    </xf>
    <xf numFmtId="0" fontId="20" fillId="0" borderId="11" xfId="0" applyFont="1" applyFill="1" applyBorder="1" applyAlignment="1">
      <alignment wrapText="1"/>
    </xf>
    <xf numFmtId="0" fontId="23" fillId="0" borderId="11" xfId="0" applyFont="1" applyFill="1" applyBorder="1" applyAlignment="1">
      <alignment horizontal="justify" vertical="justify" wrapText="1"/>
    </xf>
    <xf numFmtId="0" fontId="21" fillId="0" borderId="11" xfId="0" applyFont="1" applyBorder="1" applyAlignment="1">
      <alignment wrapText="1"/>
    </xf>
    <xf numFmtId="177" fontId="23" fillId="0" borderId="0" xfId="0" applyNumberFormat="1" applyFont="1" applyFill="1" applyAlignment="1">
      <alignment wrapText="1"/>
    </xf>
    <xf numFmtId="0" fontId="20" fillId="0" borderId="0" xfId="54" applyFont="1" applyAlignment="1">
      <alignment wrapText="1"/>
      <protection/>
    </xf>
    <xf numFmtId="49" fontId="20" fillId="0" borderId="0" xfId="54" applyNumberFormat="1" applyFont="1" applyAlignment="1">
      <alignment horizontal="center" wrapText="1"/>
      <protection/>
    </xf>
    <xf numFmtId="0" fontId="25" fillId="0" borderId="0" xfId="54" applyFont="1" applyAlignment="1">
      <alignment/>
      <protection/>
    </xf>
    <xf numFmtId="0" fontId="20" fillId="0" borderId="0" xfId="54" applyFont="1" applyAlignment="1">
      <alignment horizontal="right" wrapText="1"/>
      <protection/>
    </xf>
    <xf numFmtId="0" fontId="0" fillId="0" borderId="0" xfId="54" applyFont="1" applyAlignment="1">
      <alignment horizontal="right"/>
      <protection/>
    </xf>
    <xf numFmtId="0" fontId="22" fillId="0" borderId="10" xfId="54" applyFont="1" applyBorder="1" applyAlignment="1">
      <alignment horizontal="right"/>
      <protection/>
    </xf>
    <xf numFmtId="0" fontId="23" fillId="0" borderId="11" xfId="54" applyFont="1" applyBorder="1" applyAlignment="1">
      <alignment horizontal="center" vertical="center" wrapText="1"/>
      <protection/>
    </xf>
    <xf numFmtId="49" fontId="23" fillId="0" borderId="11" xfId="54" applyNumberFormat="1" applyFont="1" applyBorder="1" applyAlignment="1">
      <alignment horizontal="center" vertical="center" wrapText="1"/>
      <protection/>
    </xf>
    <xf numFmtId="0" fontId="24" fillId="0" borderId="12" xfId="54" applyFont="1" applyBorder="1" applyAlignment="1">
      <alignment horizontal="center" vertical="center" wrapText="1"/>
      <protection/>
    </xf>
    <xf numFmtId="0" fontId="23" fillId="0" borderId="11" xfId="54" applyFont="1" applyBorder="1" applyAlignment="1">
      <alignment horizontal="justify" wrapText="1"/>
      <protection/>
    </xf>
    <xf numFmtId="49" fontId="23" fillId="0" borderId="11" xfId="54" applyNumberFormat="1" applyFont="1" applyBorder="1" applyAlignment="1">
      <alignment horizontal="center" wrapText="1"/>
      <protection/>
    </xf>
    <xf numFmtId="177" fontId="23" fillId="0" borderId="11" xfId="54" applyNumberFormat="1" applyFont="1" applyFill="1" applyBorder="1" applyAlignment="1">
      <alignment horizontal="right" wrapText="1"/>
      <protection/>
    </xf>
    <xf numFmtId="0" fontId="23" fillId="0" borderId="0" xfId="54" applyFont="1" applyAlignment="1">
      <alignment wrapText="1"/>
      <protection/>
    </xf>
    <xf numFmtId="177" fontId="23" fillId="0" borderId="11" xfId="54" applyNumberFormat="1" applyFont="1" applyFill="1" applyBorder="1" applyAlignment="1">
      <alignment wrapText="1"/>
      <protection/>
    </xf>
    <xf numFmtId="177" fontId="23" fillId="0" borderId="11" xfId="54" applyNumberFormat="1" applyFont="1" applyFill="1" applyBorder="1" applyAlignment="1">
      <alignment wrapText="1"/>
      <protection/>
    </xf>
    <xf numFmtId="0" fontId="20" fillId="0" borderId="0" xfId="54" applyFont="1" applyFill="1" applyAlignment="1">
      <alignment wrapText="1"/>
      <protection/>
    </xf>
    <xf numFmtId="0" fontId="20" fillId="0" borderId="11" xfId="54" applyFont="1" applyBorder="1" applyAlignment="1">
      <alignment horizontal="justify" wrapText="1"/>
      <protection/>
    </xf>
    <xf numFmtId="49" fontId="20" fillId="0" borderId="11" xfId="54" applyNumberFormat="1" applyFont="1" applyBorder="1" applyAlignment="1">
      <alignment horizontal="center" wrapText="1"/>
      <protection/>
    </xf>
    <xf numFmtId="177" fontId="20" fillId="0" borderId="11" xfId="54" applyNumberFormat="1" applyFont="1" applyBorder="1" applyAlignment="1">
      <alignment wrapText="1"/>
      <protection/>
    </xf>
    <xf numFmtId="0" fontId="0" fillId="0" borderId="0" xfId="54" applyAlignment="1">
      <alignment wrapText="1"/>
      <protection/>
    </xf>
    <xf numFmtId="0" fontId="20" fillId="0" borderId="11" xfId="54" applyFont="1" applyBorder="1" applyAlignment="1">
      <alignment horizontal="left" wrapText="1"/>
      <protection/>
    </xf>
    <xf numFmtId="0" fontId="23" fillId="0" borderId="11" xfId="54" applyFont="1" applyFill="1" applyBorder="1" applyAlignment="1">
      <alignment horizontal="justify" wrapText="1"/>
      <protection/>
    </xf>
    <xf numFmtId="49" fontId="23" fillId="0" borderId="11" xfId="54" applyNumberFormat="1" applyFont="1" applyFill="1" applyBorder="1" applyAlignment="1">
      <alignment horizontal="center" wrapText="1"/>
      <protection/>
    </xf>
    <xf numFmtId="0" fontId="25" fillId="0" borderId="0" xfId="54" applyFont="1" applyAlignment="1">
      <alignment wrapText="1"/>
      <protection/>
    </xf>
    <xf numFmtId="0" fontId="23" fillId="0" borderId="0" xfId="54" applyFont="1" applyFill="1" applyAlignment="1">
      <alignment wrapText="1"/>
      <protection/>
    </xf>
    <xf numFmtId="0" fontId="20" fillId="0" borderId="11" xfId="54" applyFont="1" applyBorder="1" applyAlignment="1">
      <alignment wrapText="1"/>
      <protection/>
    </xf>
    <xf numFmtId="177" fontId="20" fillId="0" borderId="11" xfId="54" applyNumberFormat="1" applyFont="1" applyFill="1" applyBorder="1" applyAlignment="1">
      <alignment wrapText="1"/>
      <protection/>
    </xf>
    <xf numFmtId="0" fontId="26" fillId="0" borderId="11" xfId="54" applyFont="1" applyBorder="1" applyAlignment="1">
      <alignment wrapText="1"/>
      <protection/>
    </xf>
    <xf numFmtId="177" fontId="23" fillId="0" borderId="11" xfId="54" applyNumberFormat="1" applyFont="1" applyBorder="1" applyAlignment="1">
      <alignment wrapText="1"/>
      <protection/>
    </xf>
    <xf numFmtId="0" fontId="20" fillId="0" borderId="11" xfId="54" applyFont="1" applyFill="1" applyBorder="1" applyAlignment="1">
      <alignment horizontal="justify" wrapText="1"/>
      <protection/>
    </xf>
    <xf numFmtId="0" fontId="24" fillId="0" borderId="0" xfId="54" applyFont="1" applyBorder="1" applyAlignment="1">
      <alignment horizontal="center" vertical="center" wrapText="1"/>
      <protection/>
    </xf>
    <xf numFmtId="0" fontId="23" fillId="0" borderId="11" xfId="54" applyFont="1" applyBorder="1" applyAlignment="1">
      <alignment wrapText="1"/>
      <protection/>
    </xf>
    <xf numFmtId="49" fontId="20" fillId="0" borderId="11" xfId="54" applyNumberFormat="1" applyFont="1" applyFill="1" applyBorder="1" applyAlignment="1">
      <alignment horizontal="center" wrapText="1"/>
      <protection/>
    </xf>
    <xf numFmtId="0" fontId="20" fillId="0" borderId="11" xfId="54" applyFont="1" applyFill="1" applyBorder="1" applyAlignment="1">
      <alignment horizontal="justify" vertical="justify" wrapText="1"/>
      <protection/>
    </xf>
    <xf numFmtId="0" fontId="20" fillId="0" borderId="0" xfId="54" applyFont="1" applyFill="1" applyAlignment="1">
      <alignment horizontal="justify" wrapText="1"/>
      <protection/>
    </xf>
    <xf numFmtId="177" fontId="20" fillId="0" borderId="0" xfId="54" applyNumberFormat="1" applyFont="1" applyAlignment="1">
      <alignment wrapText="1"/>
      <protection/>
    </xf>
    <xf numFmtId="0" fontId="23" fillId="0" borderId="0" xfId="54" applyFont="1" applyFill="1" applyAlignment="1">
      <alignment horizontal="justify" wrapText="1"/>
      <protection/>
    </xf>
    <xf numFmtId="0" fontId="0" fillId="0" borderId="0" xfId="54" applyAlignment="1">
      <alignment horizontal="justify" vertical="center" wrapText="1"/>
      <protection/>
    </xf>
    <xf numFmtId="0" fontId="25" fillId="0" borderId="0" xfId="54" applyFont="1" applyAlignment="1">
      <alignment horizontal="justify" vertical="center" wrapText="1"/>
      <protection/>
    </xf>
    <xf numFmtId="177" fontId="23" fillId="0" borderId="0" xfId="54" applyNumberFormat="1" applyFont="1" applyAlignment="1">
      <alignment wrapText="1"/>
      <protection/>
    </xf>
    <xf numFmtId="0" fontId="20" fillId="0" borderId="11" xfId="54" applyFont="1" applyFill="1" applyBorder="1" applyAlignment="1">
      <alignment wrapText="1"/>
      <protection/>
    </xf>
    <xf numFmtId="0" fontId="27" fillId="0" borderId="0" xfId="54" applyFont="1" applyBorder="1" applyAlignment="1">
      <alignment horizontal="center" vertical="center" wrapText="1"/>
      <protection/>
    </xf>
    <xf numFmtId="0" fontId="23" fillId="0" borderId="11" xfId="54" applyFont="1" applyFill="1" applyBorder="1" applyAlignment="1">
      <alignment horizontal="justify" vertical="justify" wrapText="1"/>
      <protection/>
    </xf>
    <xf numFmtId="0" fontId="23" fillId="0" borderId="11" xfId="54" applyFont="1" applyBorder="1" applyAlignment="1">
      <alignment horizontal="left" vertical="center" wrapText="1"/>
      <protection/>
    </xf>
    <xf numFmtId="177" fontId="23" fillId="0" borderId="11" xfId="54" applyNumberFormat="1" applyFont="1" applyBorder="1" applyAlignment="1">
      <alignment horizontal="right" wrapText="1"/>
      <protection/>
    </xf>
    <xf numFmtId="177" fontId="23" fillId="0" borderId="0" xfId="54" applyNumberFormat="1" applyFont="1" applyBorder="1" applyAlignment="1">
      <alignment horizontal="right" wrapText="1"/>
      <protection/>
    </xf>
    <xf numFmtId="177" fontId="23" fillId="0" borderId="11" xfId="54" applyNumberFormat="1" applyFont="1" applyBorder="1" applyAlignment="1">
      <alignment wrapText="1"/>
      <protection/>
    </xf>
    <xf numFmtId="177" fontId="23" fillId="0" borderId="0" xfId="54" applyNumberFormat="1" applyFont="1" applyAlignment="1">
      <alignment wrapText="1"/>
      <protection/>
    </xf>
    <xf numFmtId="0" fontId="20" fillId="0" borderId="0" xfId="54" applyFont="1" applyBorder="1" applyAlignment="1">
      <alignment horizontal="center" vertical="center" wrapText="1"/>
      <protection/>
    </xf>
    <xf numFmtId="0" fontId="21" fillId="0" borderId="11" xfId="54" applyFont="1" applyBorder="1" applyAlignment="1">
      <alignment wrapText="1"/>
      <protection/>
    </xf>
    <xf numFmtId="176" fontId="20" fillId="0" borderId="0" xfId="54" applyNumberFormat="1" applyFont="1" applyAlignment="1">
      <alignment wrapText="1"/>
      <protection/>
    </xf>
    <xf numFmtId="0" fontId="23" fillId="0" borderId="0" xfId="54" applyFont="1" applyAlignment="1">
      <alignment wrapText="1"/>
      <protection/>
    </xf>
    <xf numFmtId="49" fontId="23" fillId="0" borderId="0" xfId="54" applyNumberFormat="1" applyFont="1" applyAlignment="1">
      <alignment horizontal="center" wrapText="1"/>
      <protection/>
    </xf>
    <xf numFmtId="176" fontId="23" fillId="0" borderId="0" xfId="54" applyNumberFormat="1" applyFont="1" applyAlignment="1">
      <alignment wrapText="1"/>
      <protection/>
    </xf>
    <xf numFmtId="0" fontId="20" fillId="0" borderId="0" xfId="57" applyFont="1" applyAlignment="1">
      <alignment/>
      <protection/>
    </xf>
    <xf numFmtId="0" fontId="23" fillId="0" borderId="0" xfId="57" applyFont="1" applyBorder="1" applyAlignment="1">
      <alignment horizontal="right" vertical="center"/>
      <protection/>
    </xf>
    <xf numFmtId="0" fontId="31" fillId="0" borderId="0" xfId="57" applyFont="1" applyAlignment="1">
      <alignment horizontal="right"/>
      <protection/>
    </xf>
    <xf numFmtId="0" fontId="20" fillId="0" borderId="0" xfId="57" applyFont="1">
      <alignment/>
      <protection/>
    </xf>
    <xf numFmtId="0" fontId="20" fillId="0" borderId="0" xfId="57" applyFont="1" applyAlignment="1">
      <alignment horizontal="right" wrapText="1"/>
      <protection/>
    </xf>
    <xf numFmtId="0" fontId="32" fillId="0" borderId="0" xfId="55" applyFont="1" applyAlignment="1">
      <alignment horizontal="right"/>
      <protection/>
    </xf>
    <xf numFmtId="0" fontId="20" fillId="0" borderId="0" xfId="57" applyFont="1" applyBorder="1" applyAlignment="1">
      <alignment horizontal="right" vertical="center" wrapText="1"/>
      <protection/>
    </xf>
    <xf numFmtId="0" fontId="27" fillId="0" borderId="0" xfId="57" applyFont="1" applyAlignment="1">
      <alignment horizontal="center" vertical="center" wrapText="1"/>
      <protection/>
    </xf>
    <xf numFmtId="0" fontId="24" fillId="0" borderId="0" xfId="55" applyFont="1" applyAlignment="1">
      <alignment horizontal="center" vertical="center" wrapText="1"/>
      <protection/>
    </xf>
    <xf numFmtId="0" fontId="23" fillId="0" borderId="11" xfId="57" applyFont="1" applyBorder="1" applyAlignment="1">
      <alignment horizontal="center" vertical="center" wrapText="1"/>
      <protection/>
    </xf>
    <xf numFmtId="0" fontId="23" fillId="0" borderId="0" xfId="57" applyFont="1">
      <alignment/>
      <protection/>
    </xf>
    <xf numFmtId="0" fontId="23" fillId="0" borderId="11" xfId="57" applyFont="1" applyBorder="1" applyAlignment="1">
      <alignment horizontal="center" vertical="center"/>
      <protection/>
    </xf>
    <xf numFmtId="0" fontId="23" fillId="0" borderId="0" xfId="57" applyFont="1" applyBorder="1">
      <alignment/>
      <protection/>
    </xf>
    <xf numFmtId="0" fontId="23" fillId="24" borderId="11" xfId="57" applyFont="1" applyFill="1" applyBorder="1" applyAlignment="1">
      <alignment horizontal="center" vertical="center"/>
      <protection/>
    </xf>
    <xf numFmtId="0" fontId="23" fillId="0" borderId="0" xfId="57" applyFont="1" applyBorder="1" applyAlignment="1">
      <alignment horizontal="center" vertical="center"/>
      <protection/>
    </xf>
    <xf numFmtId="0" fontId="23" fillId="0" borderId="0" xfId="57" applyFont="1" applyAlignment="1">
      <alignment horizontal="center" vertical="center"/>
      <protection/>
    </xf>
    <xf numFmtId="49" fontId="23" fillId="0" borderId="11" xfId="57" applyNumberFormat="1" applyFont="1" applyBorder="1" applyAlignment="1">
      <alignment horizontal="center" vertical="center"/>
      <protection/>
    </xf>
    <xf numFmtId="0" fontId="20" fillId="0" borderId="11" xfId="57" applyFont="1" applyBorder="1">
      <alignment/>
      <protection/>
    </xf>
    <xf numFmtId="49" fontId="23" fillId="0" borderId="11" xfId="57" applyNumberFormat="1" applyFont="1" applyBorder="1" applyAlignment="1">
      <alignment horizontal="center" vertical="center" wrapText="1"/>
      <protection/>
    </xf>
    <xf numFmtId="0" fontId="24" fillId="0" borderId="0" xfId="57" applyFont="1" applyBorder="1">
      <alignment/>
      <protection/>
    </xf>
    <xf numFmtId="0" fontId="20" fillId="0" borderId="0" xfId="57" applyFont="1" applyBorder="1">
      <alignment/>
      <protection/>
    </xf>
    <xf numFmtId="49" fontId="20" fillId="0" borderId="11" xfId="57" applyNumberFormat="1" applyFont="1" applyBorder="1" applyAlignment="1">
      <alignment horizontal="center" vertical="center"/>
      <protection/>
    </xf>
    <xf numFmtId="182" fontId="20" fillId="0" borderId="11" xfId="57" applyNumberFormat="1" applyFont="1" applyFill="1" applyBorder="1" applyAlignment="1">
      <alignment horizontal="justify" vertical="center" wrapText="1"/>
      <protection/>
    </xf>
    <xf numFmtId="0" fontId="20" fillId="0" borderId="0" xfId="57" applyFont="1" applyBorder="1" applyAlignment="1">
      <alignment horizontal="center" vertical="center" wrapText="1"/>
      <protection/>
    </xf>
    <xf numFmtId="0" fontId="20" fillId="0" borderId="0" xfId="57" applyFont="1" applyBorder="1" applyAlignment="1">
      <alignment horizontal="left" vertical="center" wrapText="1"/>
      <protection/>
    </xf>
    <xf numFmtId="0" fontId="33" fillId="0" borderId="0" xfId="57" applyFont="1" applyBorder="1" applyAlignment="1">
      <alignment horizontal="left" vertical="center" wrapText="1"/>
      <protection/>
    </xf>
    <xf numFmtId="0" fontId="20" fillId="0" borderId="0" xfId="57" applyFont="1" applyBorder="1" applyAlignment="1">
      <alignment horizontal="center" vertical="center"/>
      <protection/>
    </xf>
    <xf numFmtId="0" fontId="20" fillId="0" borderId="0" xfId="55" applyFont="1" applyBorder="1" applyAlignment="1">
      <alignment horizontal="center" vertical="center" wrapText="1"/>
      <protection/>
    </xf>
    <xf numFmtId="0" fontId="20" fillId="0" borderId="0" xfId="55" applyFont="1" applyBorder="1" applyAlignment="1">
      <alignment vertical="center" wrapText="1"/>
      <protection/>
    </xf>
    <xf numFmtId="0" fontId="20" fillId="0" borderId="0" xfId="57" applyFont="1" applyAlignment="1">
      <alignment horizontal="center" vertical="center"/>
      <protection/>
    </xf>
    <xf numFmtId="0" fontId="34" fillId="0" borderId="0" xfId="55" applyFont="1">
      <alignment/>
      <protection/>
    </xf>
    <xf numFmtId="0" fontId="35" fillId="0" borderId="0" xfId="57" applyFont="1" applyBorder="1" applyAlignment="1">
      <alignment horizontal="right" vertical="center"/>
      <protection/>
    </xf>
    <xf numFmtId="0" fontId="26" fillId="0" borderId="0" xfId="57" applyFont="1" applyBorder="1" applyAlignment="1">
      <alignment horizontal="right" vertical="center"/>
      <protection/>
    </xf>
    <xf numFmtId="0" fontId="35" fillId="0" borderId="0" xfId="57" applyFont="1" applyAlignment="1">
      <alignment horizontal="right" wrapText="1"/>
      <protection/>
    </xf>
    <xf numFmtId="0" fontId="35" fillId="0" borderId="0" xfId="55" applyFont="1" applyAlignment="1">
      <alignment horizontal="right"/>
      <protection/>
    </xf>
    <xf numFmtId="182" fontId="20" fillId="0" borderId="0" xfId="57" applyNumberFormat="1" applyFont="1" applyFill="1" applyAlignment="1">
      <alignment/>
      <protection/>
    </xf>
    <xf numFmtId="182" fontId="20" fillId="0" borderId="0" xfId="57" applyNumberFormat="1" applyFont="1" applyFill="1" applyAlignment="1">
      <alignment horizontal="right"/>
      <protection/>
    </xf>
    <xf numFmtId="0" fontId="36" fillId="0" borderId="0" xfId="55" applyFont="1" applyAlignment="1">
      <alignment horizontal="center"/>
      <protection/>
    </xf>
    <xf numFmtId="0" fontId="37" fillId="0" borderId="0" xfId="55" applyFont="1" applyAlignment="1">
      <alignment horizontal="right"/>
      <protection/>
    </xf>
    <xf numFmtId="0" fontId="39" fillId="0" borderId="0" xfId="55" applyFont="1">
      <alignment/>
      <protection/>
    </xf>
    <xf numFmtId="49" fontId="26" fillId="0" borderId="11" xfId="55" applyNumberFormat="1" applyFont="1" applyBorder="1" applyAlignment="1">
      <alignment horizontal="center" vertical="center"/>
      <protection/>
    </xf>
    <xf numFmtId="0" fontId="26" fillId="0" borderId="11" xfId="55" applyFont="1" applyBorder="1">
      <alignment/>
      <protection/>
    </xf>
    <xf numFmtId="0" fontId="26" fillId="0" borderId="11" xfId="55" applyFont="1" applyFill="1" applyBorder="1" applyAlignment="1">
      <alignment wrapText="1"/>
      <protection/>
    </xf>
    <xf numFmtId="0" fontId="38" fillId="0" borderId="0" xfId="55" applyFont="1">
      <alignment/>
      <protection/>
    </xf>
    <xf numFmtId="49" fontId="40" fillId="0" borderId="11" xfId="55" applyNumberFormat="1" applyFont="1" applyBorder="1" applyAlignment="1">
      <alignment horizontal="center" vertical="center"/>
      <protection/>
    </xf>
    <xf numFmtId="0" fontId="40" fillId="0" borderId="11" xfId="55" applyFont="1" applyBorder="1" applyAlignment="1">
      <alignment horizontal="center" vertical="center" wrapText="1"/>
      <protection/>
    </xf>
    <xf numFmtId="176" fontId="40" fillId="0" borderId="11" xfId="55" applyNumberFormat="1" applyFont="1" applyBorder="1" applyAlignment="1">
      <alignment horizontal="justify" vertical="center" wrapText="1"/>
      <protection/>
    </xf>
    <xf numFmtId="49" fontId="34" fillId="0" borderId="0" xfId="55" applyNumberFormat="1" applyFont="1" applyAlignment="1">
      <alignment vertical="top"/>
      <protection/>
    </xf>
    <xf numFmtId="0" fontId="34" fillId="0" borderId="0" xfId="55" applyFont="1" applyAlignment="1">
      <alignment horizontal="left" vertical="top" wrapText="1"/>
      <protection/>
    </xf>
    <xf numFmtId="177" fontId="34" fillId="0" borderId="0" xfId="55" applyNumberFormat="1" applyFont="1" applyAlignment="1">
      <alignment horizontal="right"/>
      <protection/>
    </xf>
    <xf numFmtId="0" fontId="34" fillId="0" borderId="0" xfId="55" applyFont="1" applyAlignment="1">
      <alignment horizontal="right"/>
      <protection/>
    </xf>
    <xf numFmtId="177" fontId="34" fillId="0" borderId="0" xfId="55" applyNumberFormat="1" applyFont="1" applyAlignment="1">
      <alignment horizontal="right" vertical="top"/>
      <protection/>
    </xf>
    <xf numFmtId="49" fontId="34" fillId="0" borderId="0" xfId="55" applyNumberFormat="1" applyFont="1">
      <alignment/>
      <protection/>
    </xf>
    <xf numFmtId="0" fontId="34" fillId="0" borderId="0" xfId="55" applyFont="1" applyAlignment="1">
      <alignment horizontal="right" vertical="top"/>
      <protection/>
    </xf>
    <xf numFmtId="0" fontId="34" fillId="0" borderId="0" xfId="55" applyFont="1" applyAlignment="1">
      <alignment horizontal="center" vertical="top"/>
      <protection/>
    </xf>
    <xf numFmtId="182" fontId="41" fillId="0" borderId="0" xfId="57" applyNumberFormat="1" applyFont="1" applyFill="1">
      <alignment/>
      <protection/>
    </xf>
    <xf numFmtId="182" fontId="29" fillId="0" borderId="0" xfId="57" applyNumberFormat="1" applyFont="1" applyFill="1" applyBorder="1">
      <alignment/>
      <protection/>
    </xf>
    <xf numFmtId="182" fontId="41" fillId="0" borderId="0" xfId="57" applyNumberFormat="1" applyFont="1" applyFill="1" applyBorder="1">
      <alignment/>
      <protection/>
    </xf>
    <xf numFmtId="0" fontId="20" fillId="0" borderId="0" xfId="55" applyAlignment="1">
      <alignment/>
      <protection/>
    </xf>
    <xf numFmtId="0" fontId="41" fillId="0" borderId="0" xfId="57" applyFont="1" applyFill="1">
      <alignment/>
      <protection/>
    </xf>
    <xf numFmtId="0" fontId="20" fillId="0" borderId="0" xfId="57" applyFont="1" applyAlignment="1">
      <alignment horizontal="right"/>
      <protection/>
    </xf>
    <xf numFmtId="0" fontId="20" fillId="0" borderId="0" xfId="57" applyFont="1" applyFill="1">
      <alignment/>
      <protection/>
    </xf>
    <xf numFmtId="0" fontId="24" fillId="0" borderId="0" xfId="55" applyFont="1" applyFill="1" applyAlignment="1">
      <alignment horizontal="center" vertical="center" wrapText="1"/>
      <protection/>
    </xf>
    <xf numFmtId="0" fontId="27" fillId="0" borderId="0" xfId="57" applyFont="1" applyFill="1" applyAlignment="1">
      <alignment horizontal="center" vertical="center" wrapText="1"/>
      <protection/>
    </xf>
    <xf numFmtId="0" fontId="24" fillId="0" borderId="0" xfId="55" applyFont="1" applyFill="1" applyBorder="1" applyAlignment="1">
      <alignment horizontal="center" vertical="center" wrapText="1"/>
      <protection/>
    </xf>
    <xf numFmtId="182" fontId="29" fillId="0" borderId="0" xfId="57" applyNumberFormat="1" applyFont="1" applyFill="1" applyBorder="1">
      <alignment/>
      <protection/>
    </xf>
    <xf numFmtId="182" fontId="29" fillId="0" borderId="0" xfId="57" applyNumberFormat="1" applyFont="1" applyFill="1">
      <alignment/>
      <protection/>
    </xf>
    <xf numFmtId="1" fontId="29" fillId="0" borderId="13" xfId="57" applyNumberFormat="1" applyFont="1" applyFill="1" applyBorder="1" applyAlignment="1">
      <alignment horizontal="center" vertical="center"/>
      <protection/>
    </xf>
    <xf numFmtId="1" fontId="29" fillId="0" borderId="14" xfId="57" applyNumberFormat="1" applyFont="1" applyFill="1" applyBorder="1" applyAlignment="1">
      <alignment horizontal="center" vertical="center"/>
      <protection/>
    </xf>
    <xf numFmtId="1" fontId="29" fillId="0" borderId="15" xfId="57" applyNumberFormat="1" applyFont="1" applyFill="1" applyBorder="1" applyAlignment="1">
      <alignment horizontal="center" vertical="center"/>
      <protection/>
    </xf>
    <xf numFmtId="1" fontId="41" fillId="0" borderId="0" xfId="57" applyNumberFormat="1" applyFont="1" applyFill="1" applyBorder="1" applyAlignment="1">
      <alignment horizontal="center" vertical="center"/>
      <protection/>
    </xf>
    <xf numFmtId="1" fontId="41" fillId="0" borderId="0" xfId="57" applyNumberFormat="1" applyFont="1" applyFill="1" applyAlignment="1">
      <alignment horizontal="center" vertical="center"/>
      <protection/>
    </xf>
    <xf numFmtId="182" fontId="26" fillId="0" borderId="16" xfId="57" applyNumberFormat="1" applyFont="1" applyFill="1" applyBorder="1" applyAlignment="1">
      <alignment horizontal="justify" vertical="center" wrapText="1"/>
      <protection/>
    </xf>
    <xf numFmtId="49" fontId="26" fillId="0" borderId="11" xfId="58" applyNumberFormat="1" applyFont="1" applyBorder="1" applyAlignment="1">
      <alignment horizontal="center"/>
      <protection/>
    </xf>
    <xf numFmtId="2" fontId="43" fillId="0" borderId="17" xfId="57" applyNumberFormat="1" applyFont="1" applyFill="1" applyBorder="1" applyAlignment="1">
      <alignment horizontal="center" vertical="center"/>
      <protection/>
    </xf>
    <xf numFmtId="182" fontId="26" fillId="0" borderId="11" xfId="57" applyNumberFormat="1" applyFont="1" applyFill="1" applyBorder="1" applyAlignment="1">
      <alignment horizontal="justify" vertical="center" wrapText="1"/>
      <protection/>
    </xf>
    <xf numFmtId="2" fontId="43" fillId="0" borderId="11" xfId="57" applyNumberFormat="1" applyFont="1" applyFill="1" applyBorder="1" applyAlignment="1">
      <alignment horizontal="center" vertical="center"/>
      <protection/>
    </xf>
    <xf numFmtId="182" fontId="26" fillId="24" borderId="11" xfId="57" applyNumberFormat="1" applyFont="1" applyFill="1" applyBorder="1" applyAlignment="1">
      <alignment horizontal="justify" vertical="center" wrapText="1"/>
      <protection/>
    </xf>
    <xf numFmtId="49" fontId="26" fillId="24" borderId="11" xfId="58" applyNumberFormat="1" applyFont="1" applyFill="1" applyBorder="1" applyAlignment="1">
      <alignment horizontal="center"/>
      <protection/>
    </xf>
    <xf numFmtId="2" fontId="43" fillId="24" borderId="11" xfId="57" applyNumberFormat="1" applyFont="1" applyFill="1" applyBorder="1" applyAlignment="1">
      <alignment horizontal="center" vertical="center"/>
      <protection/>
    </xf>
    <xf numFmtId="182" fontId="29" fillId="24" borderId="0" xfId="57" applyNumberFormat="1" applyFont="1" applyFill="1" applyBorder="1">
      <alignment/>
      <protection/>
    </xf>
    <xf numFmtId="182" fontId="29" fillId="24" borderId="0" xfId="57" applyNumberFormat="1" applyFont="1" applyFill="1">
      <alignment/>
      <protection/>
    </xf>
    <xf numFmtId="0" fontId="41" fillId="24" borderId="11" xfId="59" applyFont="1" applyFill="1" applyBorder="1" applyAlignment="1">
      <alignment horizontal="justify" vertical="center" wrapText="1"/>
      <protection/>
    </xf>
    <xf numFmtId="182" fontId="41" fillId="24" borderId="11" xfId="57" applyNumberFormat="1" applyFont="1" applyFill="1" applyBorder="1" applyAlignment="1">
      <alignment horizontal="center" vertical="center" wrapText="1"/>
      <protection/>
    </xf>
    <xf numFmtId="2" fontId="41" fillId="24" borderId="11" xfId="57" applyNumberFormat="1" applyFont="1" applyFill="1" applyBorder="1" applyAlignment="1">
      <alignment horizontal="center" vertical="center" wrapText="1"/>
      <protection/>
    </xf>
    <xf numFmtId="182" fontId="41" fillId="24" borderId="0" xfId="57" applyNumberFormat="1" applyFont="1" applyFill="1" applyBorder="1">
      <alignment/>
      <protection/>
    </xf>
    <xf numFmtId="182" fontId="41" fillId="24" borderId="0" xfId="57" applyNumberFormat="1" applyFont="1" applyFill="1">
      <alignment/>
      <protection/>
    </xf>
    <xf numFmtId="182" fontId="41" fillId="24" borderId="11" xfId="57" applyNumberFormat="1" applyFont="1" applyFill="1" applyBorder="1" applyAlignment="1">
      <alignment horizontal="justify" vertical="center" wrapText="1"/>
      <protection/>
    </xf>
    <xf numFmtId="182" fontId="26" fillId="24" borderId="11" xfId="57" applyNumberFormat="1" applyFont="1" applyFill="1" applyBorder="1" applyAlignment="1">
      <alignment horizontal="center" vertical="center" wrapText="1"/>
      <protection/>
    </xf>
    <xf numFmtId="182" fontId="41" fillId="24" borderId="0" xfId="57" applyNumberFormat="1" applyFont="1" applyFill="1" applyBorder="1">
      <alignment/>
      <protection/>
    </xf>
    <xf numFmtId="182" fontId="41" fillId="24" borderId="0" xfId="57" applyNumberFormat="1" applyFont="1" applyFill="1">
      <alignment/>
      <protection/>
    </xf>
    <xf numFmtId="182" fontId="44" fillId="24" borderId="11" xfId="57" applyNumberFormat="1" applyFont="1" applyFill="1" applyBorder="1" applyAlignment="1">
      <alignment horizontal="justify" vertical="center" wrapText="1"/>
      <protection/>
    </xf>
    <xf numFmtId="182" fontId="44" fillId="24" borderId="11" xfId="57" applyNumberFormat="1" applyFont="1" applyFill="1" applyBorder="1" applyAlignment="1">
      <alignment horizontal="center" vertical="center" wrapText="1"/>
      <protection/>
    </xf>
    <xf numFmtId="2" fontId="45" fillId="24" borderId="11" xfId="57" applyNumberFormat="1" applyFont="1" applyFill="1" applyBorder="1" applyAlignment="1">
      <alignment horizontal="center" vertical="center" wrapText="1"/>
      <protection/>
    </xf>
    <xf numFmtId="182" fontId="45" fillId="24" borderId="0" xfId="57" applyNumberFormat="1" applyFont="1" applyFill="1" applyBorder="1">
      <alignment/>
      <protection/>
    </xf>
    <xf numFmtId="182" fontId="45" fillId="24" borderId="0" xfId="57" applyNumberFormat="1" applyFont="1" applyFill="1">
      <alignment/>
      <protection/>
    </xf>
    <xf numFmtId="182" fontId="44" fillId="0" borderId="11" xfId="57" applyNumberFormat="1" applyFont="1" applyFill="1" applyBorder="1" applyAlignment="1">
      <alignment horizontal="justify" vertical="center" wrapText="1"/>
      <protection/>
    </xf>
    <xf numFmtId="182" fontId="44" fillId="0" borderId="11" xfId="57" applyNumberFormat="1" applyFont="1" applyFill="1" applyBorder="1" applyAlignment="1">
      <alignment horizontal="center" vertical="center" wrapText="1"/>
      <protection/>
    </xf>
    <xf numFmtId="2" fontId="45" fillId="0" borderId="11" xfId="57" applyNumberFormat="1" applyFont="1" applyFill="1" applyBorder="1" applyAlignment="1">
      <alignment horizontal="center" vertical="center" wrapText="1"/>
      <protection/>
    </xf>
    <xf numFmtId="182" fontId="45" fillId="0" borderId="0" xfId="57" applyNumberFormat="1" applyFont="1" applyFill="1" applyBorder="1">
      <alignment/>
      <protection/>
    </xf>
    <xf numFmtId="182" fontId="45" fillId="0" borderId="0" xfId="57" applyNumberFormat="1" applyFont="1" applyFill="1">
      <alignment/>
      <protection/>
    </xf>
    <xf numFmtId="182" fontId="41" fillId="0" borderId="11" xfId="57" applyNumberFormat="1" applyFont="1" applyFill="1" applyBorder="1" applyAlignment="1">
      <alignment horizontal="justify" vertical="center" wrapText="1"/>
      <protection/>
    </xf>
    <xf numFmtId="182" fontId="41" fillId="0" borderId="11" xfId="57" applyNumberFormat="1" applyFont="1" applyFill="1" applyBorder="1" applyAlignment="1">
      <alignment horizontal="center" vertical="center" wrapText="1"/>
      <protection/>
    </xf>
    <xf numFmtId="2" fontId="41" fillId="0" borderId="11" xfId="57" applyNumberFormat="1" applyFont="1" applyFill="1" applyBorder="1" applyAlignment="1">
      <alignment horizontal="center" vertical="center" wrapText="1"/>
      <protection/>
    </xf>
    <xf numFmtId="182" fontId="29" fillId="0" borderId="11" xfId="57" applyNumberFormat="1" applyFont="1" applyFill="1" applyBorder="1" applyAlignment="1">
      <alignment horizontal="center" vertical="center" wrapText="1"/>
      <protection/>
    </xf>
    <xf numFmtId="2" fontId="29" fillId="0" borderId="11" xfId="57" applyNumberFormat="1" applyFont="1" applyFill="1" applyBorder="1" applyAlignment="1">
      <alignment horizontal="center" vertical="center"/>
      <protection/>
    </xf>
    <xf numFmtId="0" fontId="44" fillId="0" borderId="11" xfId="57" applyNumberFormat="1" applyFont="1" applyFill="1" applyBorder="1" applyAlignment="1">
      <alignment horizontal="justify" vertical="center" wrapText="1"/>
      <protection/>
    </xf>
    <xf numFmtId="2" fontId="46" fillId="0" borderId="11" xfId="57" applyNumberFormat="1" applyFont="1" applyFill="1" applyBorder="1" applyAlignment="1">
      <alignment horizontal="center" vertical="center"/>
      <protection/>
    </xf>
    <xf numFmtId="2" fontId="47" fillId="0" borderId="11" xfId="57" applyNumberFormat="1" applyFont="1" applyFill="1" applyBorder="1" applyAlignment="1">
      <alignment horizontal="center" vertical="center"/>
      <protection/>
    </xf>
    <xf numFmtId="182" fontId="26" fillId="0" borderId="11" xfId="57" applyNumberFormat="1" applyFont="1" applyFill="1" applyBorder="1" applyAlignment="1">
      <alignment horizontal="center" vertical="center" wrapText="1"/>
      <protection/>
    </xf>
    <xf numFmtId="0" fontId="44" fillId="0" borderId="11" xfId="59" applyFont="1" applyBorder="1" applyAlignment="1">
      <alignment horizontal="justify" vertical="center" wrapText="1"/>
      <protection/>
    </xf>
    <xf numFmtId="2" fontId="48" fillId="0" borderId="11" xfId="57" applyNumberFormat="1" applyFont="1" applyFill="1" applyBorder="1" applyAlignment="1">
      <alignment horizontal="center" vertical="center" wrapText="1"/>
      <protection/>
    </xf>
    <xf numFmtId="182" fontId="48" fillId="0" borderId="0" xfId="57" applyNumberFormat="1" applyFont="1" applyFill="1" applyBorder="1">
      <alignment/>
      <protection/>
    </xf>
    <xf numFmtId="182" fontId="48" fillId="0" borderId="0" xfId="57" applyNumberFormat="1" applyFont="1" applyFill="1">
      <alignment/>
      <protection/>
    </xf>
    <xf numFmtId="0" fontId="41" fillId="0" borderId="11" xfId="59" applyFont="1" applyBorder="1" applyAlignment="1">
      <alignment horizontal="justify" vertical="center" wrapText="1"/>
      <protection/>
    </xf>
    <xf numFmtId="2" fontId="45" fillId="0" borderId="11" xfId="57" applyNumberFormat="1" applyFont="1" applyFill="1" applyBorder="1" applyAlignment="1">
      <alignment horizontal="center" vertical="center"/>
      <protection/>
    </xf>
    <xf numFmtId="182" fontId="26" fillId="0" borderId="11" xfId="57" applyNumberFormat="1" applyFont="1" applyFill="1" applyBorder="1" applyAlignment="1">
      <alignment horizontal="justify" vertical="center"/>
      <protection/>
    </xf>
    <xf numFmtId="182" fontId="26" fillId="0" borderId="11" xfId="57" applyNumberFormat="1" applyFont="1" applyFill="1" applyBorder="1" applyAlignment="1">
      <alignment horizontal="center"/>
      <protection/>
    </xf>
    <xf numFmtId="0" fontId="29" fillId="0" borderId="11" xfId="59" applyFont="1" applyBorder="1" applyAlignment="1">
      <alignment horizontal="justify" vertical="center" wrapText="1"/>
      <protection/>
    </xf>
    <xf numFmtId="182" fontId="29" fillId="0" borderId="11" xfId="57" applyNumberFormat="1" applyFont="1" applyFill="1" applyBorder="1" applyAlignment="1">
      <alignment horizontal="center" vertical="center" wrapText="1"/>
      <protection/>
    </xf>
    <xf numFmtId="0" fontId="41" fillId="0" borderId="11" xfId="59" applyFont="1" applyBorder="1" applyAlignment="1">
      <alignment horizontal="justify" vertical="center" wrapText="1"/>
      <protection/>
    </xf>
    <xf numFmtId="0" fontId="45" fillId="0" borderId="11" xfId="59" applyFont="1" applyBorder="1" applyAlignment="1">
      <alignment horizontal="justify" vertical="center" wrapText="1"/>
      <protection/>
    </xf>
    <xf numFmtId="182" fontId="45" fillId="0" borderId="11" xfId="57" applyNumberFormat="1" applyFont="1" applyFill="1" applyBorder="1" applyAlignment="1">
      <alignment horizontal="center" vertical="center" wrapText="1"/>
      <protection/>
    </xf>
    <xf numFmtId="2" fontId="41" fillId="0" borderId="11" xfId="57" applyNumberFormat="1" applyFont="1" applyFill="1" applyBorder="1" applyAlignment="1">
      <alignment horizontal="center" vertical="center"/>
      <protection/>
    </xf>
    <xf numFmtId="4" fontId="41" fillId="0" borderId="11" xfId="57" applyNumberFormat="1" applyFont="1" applyFill="1" applyBorder="1" applyAlignment="1">
      <alignment horizontal="justify" vertical="center" wrapText="1"/>
      <protection/>
    </xf>
    <xf numFmtId="4" fontId="44" fillId="0" borderId="11" xfId="57" applyNumberFormat="1" applyFont="1" applyFill="1" applyBorder="1" applyAlignment="1">
      <alignment horizontal="justify" vertical="center" wrapText="1"/>
      <protection/>
    </xf>
    <xf numFmtId="2" fontId="44" fillId="0" borderId="11" xfId="57" applyNumberFormat="1" applyFont="1" applyFill="1" applyBorder="1" applyAlignment="1">
      <alignment horizontal="center" vertical="center"/>
      <protection/>
    </xf>
    <xf numFmtId="182" fontId="44" fillId="0" borderId="0" xfId="57" applyNumberFormat="1" applyFont="1" applyFill="1" applyBorder="1">
      <alignment/>
      <protection/>
    </xf>
    <xf numFmtId="182" fontId="44" fillId="0" borderId="0" xfId="57" applyNumberFormat="1" applyFont="1" applyFill="1">
      <alignment/>
      <protection/>
    </xf>
    <xf numFmtId="182" fontId="45" fillId="0" borderId="11" xfId="57" applyNumberFormat="1" applyFont="1" applyFill="1" applyBorder="1" applyAlignment="1">
      <alignment horizontal="justify" vertical="center" wrapText="1"/>
      <protection/>
    </xf>
    <xf numFmtId="182" fontId="41" fillId="0" borderId="11" xfId="57" applyNumberFormat="1" applyFont="1" applyFill="1" applyBorder="1" applyAlignment="1">
      <alignment horizontal="center" vertical="center" wrapText="1"/>
      <protection/>
    </xf>
    <xf numFmtId="182" fontId="49" fillId="0" borderId="11" xfId="57" applyNumberFormat="1" applyFont="1" applyFill="1" applyBorder="1" applyAlignment="1">
      <alignment horizontal="justify" vertical="center" wrapText="1"/>
      <protection/>
    </xf>
    <xf numFmtId="182" fontId="49" fillId="0" borderId="11" xfId="57" applyNumberFormat="1" applyFont="1" applyFill="1" applyBorder="1" applyAlignment="1">
      <alignment horizontal="center" vertical="center" wrapText="1"/>
      <protection/>
    </xf>
    <xf numFmtId="0" fontId="44" fillId="0" borderId="11" xfId="58" applyFont="1" applyBorder="1" applyAlignment="1">
      <alignment horizontal="justify" vertical="center" wrapText="1"/>
      <protection/>
    </xf>
    <xf numFmtId="0" fontId="45" fillId="0" borderId="11" xfId="58" applyFont="1" applyBorder="1" applyAlignment="1">
      <alignment horizontal="justify" vertical="center" wrapText="1"/>
      <protection/>
    </xf>
    <xf numFmtId="0" fontId="41" fillId="0" borderId="11" xfId="58" applyFont="1" applyBorder="1" applyAlignment="1">
      <alignment horizontal="justify" vertical="center" wrapText="1"/>
      <protection/>
    </xf>
    <xf numFmtId="0" fontId="29" fillId="0" borderId="11" xfId="58" applyFont="1" applyBorder="1" applyAlignment="1">
      <alignment horizontal="justify" vertical="center" wrapText="1"/>
      <protection/>
    </xf>
    <xf numFmtId="182" fontId="41" fillId="0" borderId="11" xfId="57" applyNumberFormat="1" applyFont="1" applyFill="1" applyBorder="1" applyAlignment="1">
      <alignment horizontal="justify" vertical="center" wrapText="1"/>
      <protection/>
    </xf>
    <xf numFmtId="182" fontId="45" fillId="0" borderId="0" xfId="57" applyNumberFormat="1" applyFont="1" applyFill="1" applyBorder="1" applyAlignment="1">
      <alignment horizontal="left"/>
      <protection/>
    </xf>
    <xf numFmtId="182" fontId="45" fillId="0" borderId="0" xfId="57" applyNumberFormat="1" applyFont="1" applyFill="1" applyAlignment="1">
      <alignment horizontal="left"/>
      <protection/>
    </xf>
    <xf numFmtId="2" fontId="29" fillId="0" borderId="11" xfId="57" applyNumberFormat="1" applyFont="1" applyFill="1" applyBorder="1" applyAlignment="1">
      <alignment horizontal="center" vertical="center" wrapText="1"/>
      <protection/>
    </xf>
    <xf numFmtId="182" fontId="41" fillId="0" borderId="0" xfId="55" applyNumberFormat="1" applyFont="1" applyFill="1" applyBorder="1">
      <alignment/>
      <protection/>
    </xf>
    <xf numFmtId="2" fontId="44" fillId="0" borderId="11" xfId="57" applyNumberFormat="1" applyFont="1" applyFill="1" applyBorder="1" applyAlignment="1">
      <alignment horizontal="center" vertical="center" wrapText="1"/>
      <protection/>
    </xf>
    <xf numFmtId="182" fontId="44" fillId="0" borderId="0" xfId="55" applyNumberFormat="1" applyFont="1" applyFill="1" applyBorder="1">
      <alignment/>
      <protection/>
    </xf>
    <xf numFmtId="2" fontId="47" fillId="0" borderId="11" xfId="57" applyNumberFormat="1" applyFont="1" applyFill="1" applyBorder="1" applyAlignment="1">
      <alignment horizontal="center" vertical="center" wrapText="1"/>
      <protection/>
    </xf>
    <xf numFmtId="182" fontId="41" fillId="0" borderId="11" xfId="57" applyNumberFormat="1" applyFont="1" applyFill="1" applyBorder="1" applyAlignment="1">
      <alignment horizontal="center" vertical="center"/>
      <protection/>
    </xf>
    <xf numFmtId="0" fontId="31" fillId="0" borderId="0" xfId="57" applyFont="1" applyBorder="1" applyAlignment="1">
      <alignment horizontal="right" vertical="center" wrapText="1"/>
      <protection/>
    </xf>
    <xf numFmtId="0" fontId="28" fillId="0" borderId="0" xfId="55" applyFont="1" applyAlignment="1">
      <alignment wrapText="1"/>
      <protection/>
    </xf>
    <xf numFmtId="0" fontId="20" fillId="0" borderId="0" xfId="55" applyFont="1" applyAlignment="1">
      <alignment wrapText="1"/>
      <protection/>
    </xf>
    <xf numFmtId="0" fontId="20" fillId="0" borderId="0" xfId="55" applyAlignment="1">
      <alignment horizontal="left"/>
      <protection/>
    </xf>
    <xf numFmtId="0" fontId="35" fillId="0" borderId="0" xfId="55" applyFont="1" applyAlignment="1">
      <alignment wrapText="1"/>
      <protection/>
    </xf>
    <xf numFmtId="0" fontId="20" fillId="0" borderId="0" xfId="55" applyFont="1" applyAlignment="1">
      <alignment/>
      <protection/>
    </xf>
    <xf numFmtId="0" fontId="31" fillId="0" borderId="0" xfId="55" applyFont="1" applyAlignment="1">
      <alignment horizontal="left"/>
      <protection/>
    </xf>
    <xf numFmtId="0" fontId="20" fillId="0" borderId="0" xfId="57" applyFont="1" applyFill="1" applyBorder="1">
      <alignment/>
      <protection/>
    </xf>
    <xf numFmtId="0" fontId="50" fillId="0" borderId="0" xfId="55" applyFont="1" applyFill="1" applyAlignment="1">
      <alignment horizontal="right" vertical="center" wrapText="1"/>
      <protection/>
    </xf>
    <xf numFmtId="182" fontId="29" fillId="0" borderId="11" xfId="57" applyNumberFormat="1" applyFont="1" applyFill="1" applyBorder="1">
      <alignment/>
      <protection/>
    </xf>
    <xf numFmtId="1" fontId="41" fillId="0" borderId="11" xfId="57" applyNumberFormat="1" applyFont="1" applyFill="1" applyBorder="1" applyAlignment="1">
      <alignment horizontal="center" vertical="center"/>
      <protection/>
    </xf>
    <xf numFmtId="1" fontId="41" fillId="0" borderId="10" xfId="57" applyNumberFormat="1" applyFont="1" applyFill="1" applyBorder="1" applyAlignment="1">
      <alignment horizontal="center" vertical="center"/>
      <protection/>
    </xf>
    <xf numFmtId="1" fontId="41" fillId="0" borderId="18" xfId="57" applyNumberFormat="1" applyFont="1" applyFill="1" applyBorder="1" applyAlignment="1">
      <alignment horizontal="center" vertical="center"/>
      <protection/>
    </xf>
    <xf numFmtId="182" fontId="29" fillId="0" borderId="11" xfId="57" applyNumberFormat="1" applyFont="1" applyFill="1" applyBorder="1" applyAlignment="1">
      <alignment horizontal="left" vertical="center" wrapText="1"/>
      <protection/>
    </xf>
    <xf numFmtId="176" fontId="43" fillId="0" borderId="11" xfId="57" applyNumberFormat="1" applyFont="1" applyFill="1" applyBorder="1" applyAlignment="1">
      <alignment horizontal="center" vertical="center"/>
      <protection/>
    </xf>
    <xf numFmtId="182" fontId="44" fillId="0" borderId="11" xfId="57" applyNumberFormat="1" applyFont="1" applyFill="1" applyBorder="1" applyAlignment="1">
      <alignment horizontal="left" vertical="center" wrapText="1"/>
      <protection/>
    </xf>
    <xf numFmtId="176" fontId="51" fillId="0" borderId="11" xfId="57" applyNumberFormat="1" applyFont="1" applyFill="1" applyBorder="1" applyAlignment="1">
      <alignment horizontal="center" vertical="center"/>
      <protection/>
    </xf>
    <xf numFmtId="176" fontId="41" fillId="0" borderId="11" xfId="57" applyNumberFormat="1" applyFont="1" applyFill="1" applyBorder="1" applyAlignment="1">
      <alignment horizontal="center" vertical="center" wrapText="1"/>
      <protection/>
    </xf>
    <xf numFmtId="2" fontId="41" fillId="0" borderId="11" xfId="55" applyNumberFormat="1" applyFont="1" applyBorder="1" applyAlignment="1">
      <alignment horizontal="justify" vertical="center" wrapText="1"/>
      <protection/>
    </xf>
    <xf numFmtId="2" fontId="41" fillId="0" borderId="11" xfId="55" applyNumberFormat="1" applyFont="1" applyBorder="1" applyAlignment="1">
      <alignment horizontal="center" vertical="center" wrapText="1"/>
      <protection/>
    </xf>
    <xf numFmtId="176" fontId="41" fillId="0" borderId="11" xfId="57" applyNumberFormat="1" applyFont="1" applyFill="1" applyBorder="1" applyAlignment="1">
      <alignment horizontal="center" vertical="center"/>
      <protection/>
    </xf>
    <xf numFmtId="176" fontId="44" fillId="0" borderId="11" xfId="57" applyNumberFormat="1" applyFont="1" applyFill="1" applyBorder="1" applyAlignment="1">
      <alignment horizontal="center" vertical="center" wrapText="1"/>
      <protection/>
    </xf>
    <xf numFmtId="182" fontId="41" fillId="0" borderId="11" xfId="57" applyNumberFormat="1" applyFont="1" applyFill="1" applyBorder="1" applyAlignment="1">
      <alignment horizontal="left" vertical="center" wrapText="1"/>
      <protection/>
    </xf>
    <xf numFmtId="182" fontId="41" fillId="0" borderId="19" xfId="57" applyNumberFormat="1" applyFont="1" applyFill="1" applyBorder="1">
      <alignment/>
      <protection/>
    </xf>
    <xf numFmtId="182" fontId="44" fillId="0" borderId="19" xfId="57" applyNumberFormat="1" applyFont="1" applyFill="1" applyBorder="1">
      <alignment/>
      <protection/>
    </xf>
    <xf numFmtId="176" fontId="45" fillId="0" borderId="11" xfId="57" applyNumberFormat="1" applyFont="1" applyFill="1" applyBorder="1" applyAlignment="1">
      <alignment horizontal="center" vertical="center" wrapText="1"/>
      <protection/>
    </xf>
    <xf numFmtId="49" fontId="22" fillId="0" borderId="12" xfId="57" applyNumberFormat="1" applyFont="1" applyBorder="1" applyAlignment="1">
      <alignment horizontal="center" vertical="center"/>
      <protection/>
    </xf>
    <xf numFmtId="49" fontId="22" fillId="0" borderId="16" xfId="57" applyNumberFormat="1" applyFont="1" applyBorder="1" applyAlignment="1">
      <alignment horizontal="center" vertical="center"/>
      <protection/>
    </xf>
    <xf numFmtId="182" fontId="45" fillId="0" borderId="19" xfId="57" applyNumberFormat="1" applyFont="1" applyFill="1" applyBorder="1">
      <alignment/>
      <protection/>
    </xf>
    <xf numFmtId="176" fontId="46"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left" vertical="center"/>
      <protection/>
    </xf>
    <xf numFmtId="182" fontId="29" fillId="0" borderId="11" xfId="57" applyNumberFormat="1" applyFont="1" applyFill="1" applyBorder="1" applyAlignment="1">
      <alignment horizontal="center"/>
      <protection/>
    </xf>
    <xf numFmtId="176" fontId="29" fillId="0" borderId="11" xfId="57" applyNumberFormat="1" applyFont="1" applyFill="1" applyBorder="1" applyAlignment="1">
      <alignment horizontal="center" vertical="center"/>
      <protection/>
    </xf>
    <xf numFmtId="176" fontId="41"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justify" vertical="center" wrapText="1"/>
      <protection/>
    </xf>
    <xf numFmtId="176" fontId="47"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horizontal="left" vertical="center" wrapText="1"/>
      <protection/>
    </xf>
    <xf numFmtId="176" fontId="45" fillId="0" borderId="11" xfId="57" applyNumberFormat="1" applyFont="1" applyFill="1" applyBorder="1" applyAlignment="1">
      <alignment horizontal="center" vertical="center"/>
      <protection/>
    </xf>
    <xf numFmtId="182" fontId="41" fillId="0" borderId="11" xfId="57" applyNumberFormat="1" applyFont="1" applyFill="1" applyBorder="1" applyAlignment="1">
      <alignment vertical="center" wrapText="1"/>
      <protection/>
    </xf>
    <xf numFmtId="2" fontId="41" fillId="0" borderId="11" xfId="57" applyNumberFormat="1" applyFont="1" applyFill="1" applyBorder="1" applyAlignment="1">
      <alignment horizontal="center" vertical="center"/>
      <protection/>
    </xf>
    <xf numFmtId="182" fontId="29" fillId="0" borderId="11" xfId="57" applyNumberFormat="1" applyFont="1" applyFill="1" applyBorder="1" applyAlignment="1">
      <alignment vertical="center" wrapText="1"/>
      <protection/>
    </xf>
    <xf numFmtId="176" fontId="29" fillId="0" borderId="11" xfId="57" applyNumberFormat="1" applyFont="1" applyFill="1" applyBorder="1" applyAlignment="1">
      <alignment horizontal="center" vertical="center"/>
      <protection/>
    </xf>
    <xf numFmtId="182" fontId="41" fillId="0" borderId="0" xfId="57" applyNumberFormat="1" applyFont="1" applyFill="1" applyBorder="1" applyAlignment="1">
      <alignment horizontal="left"/>
      <protection/>
    </xf>
    <xf numFmtId="182" fontId="41" fillId="0" borderId="0" xfId="57" applyNumberFormat="1" applyFont="1" applyFill="1" applyAlignment="1">
      <alignment horizontal="left"/>
      <protection/>
    </xf>
    <xf numFmtId="182" fontId="29" fillId="0" borderId="11" xfId="57" applyNumberFormat="1" applyFont="1" applyFill="1" applyBorder="1" applyAlignment="1">
      <alignment horizontal="justify" wrapText="1"/>
      <protection/>
    </xf>
    <xf numFmtId="182" fontId="29" fillId="0" borderId="11" xfId="57" applyNumberFormat="1" applyFont="1" applyFill="1" applyBorder="1" applyAlignment="1">
      <alignment horizontal="center"/>
      <protection/>
    </xf>
    <xf numFmtId="182" fontId="29" fillId="0" borderId="0" xfId="57" applyNumberFormat="1" applyFont="1" applyFill="1">
      <alignment/>
      <protection/>
    </xf>
    <xf numFmtId="182" fontId="45" fillId="0" borderId="11" xfId="57" applyNumberFormat="1" applyFont="1" applyFill="1" applyBorder="1" applyAlignment="1">
      <alignment horizontal="center"/>
      <protection/>
    </xf>
    <xf numFmtId="176" fontId="44" fillId="0" borderId="11" xfId="57" applyNumberFormat="1" applyFont="1" applyFill="1" applyBorder="1" applyAlignment="1">
      <alignment horizontal="center"/>
      <protection/>
    </xf>
    <xf numFmtId="182" fontId="45" fillId="0" borderId="11" xfId="57" applyNumberFormat="1" applyFont="1" applyFill="1" applyBorder="1">
      <alignment/>
      <protection/>
    </xf>
    <xf numFmtId="176" fontId="45" fillId="0" borderId="11" xfId="57" applyNumberFormat="1" applyFont="1" applyFill="1" applyBorder="1" applyAlignment="1">
      <alignment horizontal="center"/>
      <protection/>
    </xf>
    <xf numFmtId="182" fontId="41" fillId="0" borderId="11" xfId="57" applyNumberFormat="1" applyFont="1" applyFill="1" applyBorder="1" applyAlignment="1">
      <alignment horizontal="justify" wrapText="1"/>
      <protection/>
    </xf>
    <xf numFmtId="182" fontId="41" fillId="0" borderId="11" xfId="57" applyNumberFormat="1" applyFont="1" applyFill="1" applyBorder="1" applyAlignment="1">
      <alignment horizontal="center"/>
      <protection/>
    </xf>
    <xf numFmtId="176" fontId="41" fillId="0" borderId="11" xfId="57" applyNumberFormat="1" applyFont="1" applyFill="1" applyBorder="1" applyAlignment="1">
      <alignment horizontal="center"/>
      <protection/>
    </xf>
    <xf numFmtId="182" fontId="44" fillId="0" borderId="11" xfId="55" applyNumberFormat="1" applyFont="1" applyFill="1" applyBorder="1" applyAlignment="1">
      <alignment horizontal="justify" vertical="center" wrapText="1"/>
      <protection/>
    </xf>
    <xf numFmtId="182" fontId="45" fillId="0" borderId="11" xfId="55" applyNumberFormat="1" applyFont="1" applyFill="1" applyBorder="1" applyAlignment="1">
      <alignment horizontal="left" vertical="center" wrapText="1"/>
      <protection/>
    </xf>
    <xf numFmtId="182" fontId="41" fillId="0" borderId="11" xfId="55" applyNumberFormat="1" applyFont="1" applyFill="1" applyBorder="1" applyAlignment="1">
      <alignment horizontal="left" vertical="center" wrapText="1"/>
      <protection/>
    </xf>
    <xf numFmtId="182" fontId="29" fillId="0" borderId="11" xfId="55" applyNumberFormat="1" applyFont="1" applyFill="1" applyBorder="1" applyAlignment="1">
      <alignment horizontal="justify" vertical="center" wrapText="1"/>
      <protection/>
    </xf>
    <xf numFmtId="176" fontId="29" fillId="0" borderId="11" xfId="57" applyNumberFormat="1" applyFont="1" applyFill="1" applyBorder="1" applyAlignment="1">
      <alignment horizontal="center"/>
      <protection/>
    </xf>
    <xf numFmtId="182" fontId="29" fillId="0" borderId="11" xfId="57" applyNumberFormat="1" applyFont="1" applyFill="1" applyBorder="1">
      <alignment/>
      <protection/>
    </xf>
    <xf numFmtId="182" fontId="41" fillId="0" borderId="0" xfId="57" applyNumberFormat="1" applyFont="1" applyFill="1" applyAlignment="1">
      <alignment horizontal="center"/>
      <protection/>
    </xf>
    <xf numFmtId="182" fontId="41" fillId="0" borderId="0" xfId="57" applyNumberFormat="1" applyFont="1" applyFill="1" applyBorder="1" applyAlignment="1">
      <alignment horizontal="center"/>
      <protection/>
    </xf>
    <xf numFmtId="0" fontId="34" fillId="0" borderId="0" xfId="0" applyFont="1" applyFill="1" applyAlignment="1">
      <alignment horizontal="center" vertical="center"/>
    </xf>
    <xf numFmtId="0" fontId="53" fillId="0" borderId="0" xfId="0" applyFont="1" applyAlignment="1">
      <alignment/>
    </xf>
    <xf numFmtId="0" fontId="34" fillId="0" borderId="0" xfId="0" applyFont="1" applyAlignment="1">
      <alignment/>
    </xf>
    <xf numFmtId="0" fontId="0" fillId="0" borderId="0" xfId="0" applyFont="1" applyAlignment="1">
      <alignment wrapText="1"/>
    </xf>
    <xf numFmtId="0" fontId="54" fillId="0" borderId="0" xfId="0" applyFont="1" applyFill="1" applyBorder="1" applyAlignment="1">
      <alignment horizontal="center"/>
    </xf>
    <xf numFmtId="0" fontId="55" fillId="0" borderId="0" xfId="0" applyFont="1" applyFill="1" applyBorder="1" applyAlignment="1">
      <alignment horizontal="center"/>
    </xf>
    <xf numFmtId="0" fontId="36" fillId="0" borderId="11" xfId="0" applyFont="1" applyFill="1" applyBorder="1" applyAlignment="1">
      <alignment horizontal="center" vertical="center"/>
    </xf>
    <xf numFmtId="0" fontId="36" fillId="0" borderId="11" xfId="0" applyFont="1" applyFill="1" applyBorder="1" applyAlignment="1">
      <alignment horizontal="center"/>
    </xf>
    <xf numFmtId="0" fontId="56" fillId="0" borderId="11" xfId="0" applyFont="1" applyFill="1" applyBorder="1" applyAlignment="1">
      <alignment horizontal="justify" wrapText="1"/>
    </xf>
    <xf numFmtId="177" fontId="56" fillId="0" borderId="11" xfId="0" applyNumberFormat="1" applyFont="1" applyFill="1" applyBorder="1" applyAlignment="1">
      <alignment/>
    </xf>
    <xf numFmtId="0" fontId="57" fillId="0" borderId="0" xfId="0" applyFont="1" applyFill="1" applyAlignment="1">
      <alignment vertical="center"/>
    </xf>
    <xf numFmtId="0" fontId="58" fillId="0" borderId="11" xfId="0" applyFont="1" applyFill="1" applyBorder="1" applyAlignment="1">
      <alignment horizontal="left" wrapText="1"/>
    </xf>
    <xf numFmtId="177" fontId="58" fillId="0" borderId="11" xfId="0" applyNumberFormat="1" applyFont="1" applyFill="1" applyBorder="1" applyAlignment="1">
      <alignment/>
    </xf>
    <xf numFmtId="0" fontId="59" fillId="0" borderId="0" xfId="0" applyFont="1" applyFill="1" applyAlignment="1">
      <alignment vertical="center"/>
    </xf>
    <xf numFmtId="0" fontId="58" fillId="0" borderId="0" xfId="0" applyFont="1" applyFill="1" applyAlignment="1">
      <alignment vertical="center"/>
    </xf>
    <xf numFmtId="0" fontId="60" fillId="0" borderId="0" xfId="0" applyFont="1" applyAlignment="1">
      <alignment horizontal="justify"/>
    </xf>
    <xf numFmtId="0" fontId="61" fillId="0" borderId="0" xfId="0" applyFont="1" applyFill="1" applyAlignment="1">
      <alignment vertical="center"/>
    </xf>
    <xf numFmtId="0" fontId="56" fillId="0" borderId="0" xfId="0" applyFont="1" applyFill="1" applyAlignment="1">
      <alignment vertical="center"/>
    </xf>
    <xf numFmtId="0" fontId="62" fillId="0" borderId="0" xfId="0" applyFont="1" applyFill="1" applyAlignment="1">
      <alignment vertical="center"/>
    </xf>
    <xf numFmtId="177" fontId="57" fillId="0" borderId="11" xfId="0" applyNumberFormat="1" applyFont="1" applyFill="1" applyBorder="1" applyAlignment="1">
      <alignment/>
    </xf>
    <xf numFmtId="176" fontId="57" fillId="0" borderId="0" xfId="0" applyNumberFormat="1" applyFont="1" applyFill="1" applyAlignment="1">
      <alignment vertical="center"/>
    </xf>
    <xf numFmtId="49" fontId="34" fillId="0" borderId="0" xfId="0" applyNumberFormat="1" applyFont="1" applyFill="1" applyAlignment="1">
      <alignment horizontal="center" vertical="center"/>
    </xf>
    <xf numFmtId="0" fontId="63" fillId="0" borderId="0" xfId="0" applyFont="1" applyFill="1" applyAlignment="1">
      <alignment horizontal="left" vertical="center" wrapText="1"/>
    </xf>
    <xf numFmtId="176" fontId="34" fillId="0" borderId="0" xfId="0" applyNumberFormat="1" applyFont="1" applyFill="1" applyAlignment="1">
      <alignment vertical="center"/>
    </xf>
    <xf numFmtId="0" fontId="34" fillId="0" borderId="0" xfId="0" applyFont="1" applyFill="1" applyAlignment="1">
      <alignment vertical="center"/>
    </xf>
    <xf numFmtId="0" fontId="34" fillId="0" borderId="0" xfId="0" applyFont="1" applyFill="1" applyAlignment="1">
      <alignment/>
    </xf>
    <xf numFmtId="176" fontId="34" fillId="0" borderId="0" xfId="0" applyNumberFormat="1" applyFont="1" applyFill="1" applyAlignment="1">
      <alignment/>
    </xf>
    <xf numFmtId="0" fontId="63" fillId="0" borderId="0" xfId="0" applyFont="1" applyFill="1" applyAlignment="1">
      <alignment horizontal="left"/>
    </xf>
    <xf numFmtId="0" fontId="53" fillId="0" borderId="0" xfId="57" applyFont="1" applyBorder="1" applyAlignment="1">
      <alignment horizontal="right" vertical="center"/>
      <protection/>
    </xf>
    <xf numFmtId="0" fontId="39" fillId="0" borderId="0" xfId="56" applyFont="1" applyAlignment="1">
      <alignment horizontal="center" vertical="center"/>
      <protection/>
    </xf>
    <xf numFmtId="0" fontId="41" fillId="0" borderId="0" xfId="56" applyFont="1" applyAlignment="1">
      <alignment horizontal="right"/>
      <protection/>
    </xf>
    <xf numFmtId="0" fontId="20" fillId="0" borderId="0" xfId="56" applyFont="1" applyAlignment="1">
      <alignment horizontal="center"/>
      <protection/>
    </xf>
    <xf numFmtId="0" fontId="35" fillId="0" borderId="0" xfId="56" applyFont="1" applyAlignment="1">
      <alignment horizontal="center"/>
      <protection/>
    </xf>
    <xf numFmtId="0" fontId="35" fillId="0" borderId="0" xfId="56" applyFont="1" applyAlignment="1">
      <alignment horizontal="right"/>
      <protection/>
    </xf>
    <xf numFmtId="0" fontId="35" fillId="0" borderId="0" xfId="56" applyFont="1" applyAlignment="1">
      <alignment/>
      <protection/>
    </xf>
    <xf numFmtId="0" fontId="39" fillId="0" borderId="0" xfId="56" applyFont="1" applyAlignment="1">
      <alignment horizontal="center" vertical="center" wrapText="1"/>
      <protection/>
    </xf>
    <xf numFmtId="0" fontId="64" fillId="0" borderId="10" xfId="56" applyFont="1" applyBorder="1" applyAlignment="1">
      <alignment horizontal="right" vertical="center"/>
      <protection/>
    </xf>
    <xf numFmtId="0" fontId="64" fillId="0" borderId="0" xfId="56" applyFont="1" applyBorder="1" applyAlignment="1">
      <alignment horizontal="center" vertical="center" wrapText="1"/>
      <protection/>
    </xf>
    <xf numFmtId="0" fontId="39" fillId="0" borderId="11" xfId="56" applyFont="1" applyBorder="1" applyAlignment="1">
      <alignment horizontal="center" vertical="center" textRotation="90" wrapText="1"/>
      <protection/>
    </xf>
    <xf numFmtId="0" fontId="62" fillId="0" borderId="11" xfId="56" applyFont="1" applyBorder="1" applyAlignment="1">
      <alignment horizontal="center" vertical="center" textRotation="90" wrapText="1"/>
      <protection/>
    </xf>
    <xf numFmtId="0" fontId="39" fillId="0" borderId="11" xfId="56" applyFont="1" applyBorder="1" applyAlignment="1">
      <alignment horizontal="left" vertical="top" wrapText="1"/>
      <protection/>
    </xf>
    <xf numFmtId="49" fontId="39" fillId="0" borderId="11" xfId="56" applyNumberFormat="1" applyFont="1" applyBorder="1" applyAlignment="1">
      <alignment horizontal="center" wrapText="1"/>
      <protection/>
    </xf>
    <xf numFmtId="177" fontId="39" fillId="0" borderId="11" xfId="56" applyNumberFormat="1" applyFont="1" applyBorder="1" applyAlignment="1">
      <alignment horizontal="center" wrapText="1"/>
      <protection/>
    </xf>
    <xf numFmtId="0" fontId="39" fillId="0" borderId="11" xfId="56" applyFont="1" applyBorder="1" applyAlignment="1">
      <alignment horizontal="center" wrapText="1"/>
      <protection/>
    </xf>
    <xf numFmtId="0" fontId="39" fillId="0" borderId="11" xfId="56" applyFont="1" applyBorder="1" applyAlignment="1">
      <alignment horizontal="left" vertical="top" wrapText="1"/>
      <protection/>
    </xf>
    <xf numFmtId="177" fontId="39" fillId="0" borderId="0" xfId="56" applyNumberFormat="1" applyFont="1" applyAlignment="1">
      <alignment horizontal="center" vertical="center" wrapText="1"/>
      <protection/>
    </xf>
    <xf numFmtId="0" fontId="39" fillId="0" borderId="11" xfId="56" applyFont="1" applyBorder="1" applyAlignment="1">
      <alignment horizontal="left" vertical="center" wrapText="1"/>
      <protection/>
    </xf>
    <xf numFmtId="49" fontId="39" fillId="0" borderId="0" xfId="56" applyNumberFormat="1" applyFont="1" applyAlignment="1">
      <alignment horizontal="center" vertical="center" wrapText="1"/>
      <protection/>
    </xf>
    <xf numFmtId="176" fontId="44" fillId="0" borderId="11" xfId="57" applyNumberFormat="1" applyFont="1" applyFill="1" applyBorder="1" applyAlignment="1">
      <alignment horizontal="center" vertical="center"/>
      <protection/>
    </xf>
    <xf numFmtId="0" fontId="0" fillId="0" borderId="11" xfId="0" applyFont="1" applyBorder="1" applyAlignment="1">
      <alignment wrapText="1"/>
    </xf>
    <xf numFmtId="0" fontId="25" fillId="0" borderId="11" xfId="0" applyFont="1" applyBorder="1" applyAlignment="1">
      <alignment/>
    </xf>
    <xf numFmtId="0" fontId="25" fillId="0" borderId="11" xfId="0" applyFont="1" applyBorder="1" applyAlignment="1">
      <alignment horizontal="center" wrapText="1"/>
    </xf>
    <xf numFmtId="176" fontId="0" fillId="0" borderId="11" xfId="0" applyNumberFormat="1" applyBorder="1" applyAlignment="1">
      <alignment horizontal="center"/>
    </xf>
    <xf numFmtId="0" fontId="54" fillId="0" borderId="0" xfId="0" applyFont="1" applyBorder="1" applyAlignment="1">
      <alignment horizontal="center"/>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4" fillId="0" borderId="0" xfId="0" applyFont="1" applyAlignment="1">
      <alignment vertical="center" wrapText="1"/>
    </xf>
    <xf numFmtId="0" fontId="65" fillId="0" borderId="22" xfId="0" applyFont="1" applyBorder="1" applyAlignment="1">
      <alignment horizontal="left" vertical="center" wrapText="1"/>
    </xf>
    <xf numFmtId="177" fontId="65" fillId="0" borderId="23" xfId="0" applyNumberFormat="1" applyFont="1" applyBorder="1" applyAlignment="1">
      <alignment vertical="center"/>
    </xf>
    <xf numFmtId="0" fontId="66" fillId="0" borderId="0" xfId="0" applyFont="1" applyAlignment="1">
      <alignment vertical="center"/>
    </xf>
    <xf numFmtId="0" fontId="57" fillId="0" borderId="16" xfId="0" applyFont="1" applyBorder="1" applyAlignment="1">
      <alignment horizontal="left" vertical="center" wrapText="1"/>
    </xf>
    <xf numFmtId="177" fontId="57" fillId="0" borderId="17" xfId="0" applyNumberFormat="1" applyFont="1" applyBorder="1" applyAlignment="1">
      <alignment vertical="center"/>
    </xf>
    <xf numFmtId="0" fontId="39" fillId="0" borderId="16" xfId="0" applyFont="1" applyBorder="1" applyAlignment="1">
      <alignment horizontal="justify" vertical="center" wrapText="1"/>
    </xf>
    <xf numFmtId="177" fontId="39" fillId="0" borderId="17" xfId="0" applyNumberFormat="1" applyFont="1" applyBorder="1" applyAlignment="1">
      <alignment vertical="center"/>
    </xf>
    <xf numFmtId="0" fontId="34" fillId="0" borderId="0" xfId="0" applyFont="1" applyAlignment="1">
      <alignment vertical="center"/>
    </xf>
    <xf numFmtId="0" fontId="39" fillId="0" borderId="24" xfId="0" applyFont="1" applyBorder="1" applyAlignment="1">
      <alignment horizontal="justify" vertical="center" wrapText="1"/>
    </xf>
    <xf numFmtId="177" fontId="39" fillId="0" borderId="25" xfId="0" applyNumberFormat="1" applyFont="1" applyBorder="1" applyAlignment="1">
      <alignment vertical="center" wrapText="1"/>
    </xf>
    <xf numFmtId="0" fontId="63" fillId="0" borderId="0" xfId="0" applyFont="1" applyAlignment="1">
      <alignment horizontal="left"/>
    </xf>
    <xf numFmtId="0" fontId="20" fillId="0" borderId="0" xfId="57" applyFont="1" applyBorder="1" applyAlignment="1">
      <alignment horizontal="right" vertical="center" wrapText="1"/>
      <protection/>
    </xf>
    <xf numFmtId="0" fontId="0" fillId="0" borderId="0" xfId="0" applyAlignment="1">
      <alignment wrapText="1"/>
    </xf>
    <xf numFmtId="0" fontId="54" fillId="0" borderId="0" xfId="0" applyFont="1" applyAlignment="1">
      <alignment horizontal="center"/>
    </xf>
    <xf numFmtId="0" fontId="54" fillId="0" borderId="0" xfId="0" applyFont="1" applyBorder="1" applyAlignment="1">
      <alignment horizontal="center"/>
    </xf>
    <xf numFmtId="0" fontId="25" fillId="0" borderId="0" xfId="0" applyFont="1" applyAlignment="1">
      <alignment horizontal="center" wrapText="1"/>
    </xf>
    <xf numFmtId="0" fontId="29" fillId="0" borderId="0" xfId="57" applyFont="1" applyBorder="1" applyAlignment="1">
      <alignment horizontal="right" vertical="center" wrapText="1"/>
      <protection/>
    </xf>
    <xf numFmtId="0" fontId="0" fillId="0" borderId="0" xfId="0" applyAlignment="1">
      <alignment/>
    </xf>
    <xf numFmtId="0" fontId="41" fillId="0" borderId="0" xfId="57" applyFont="1" applyBorder="1" applyAlignment="1">
      <alignment horizontal="right" vertical="center" wrapText="1"/>
      <protection/>
    </xf>
    <xf numFmtId="0" fontId="0" fillId="0" borderId="0" xfId="0" applyFont="1" applyAlignment="1">
      <alignment/>
    </xf>
    <xf numFmtId="49" fontId="56" fillId="0" borderId="11" xfId="0" applyNumberFormat="1" applyFont="1" applyFill="1" applyBorder="1" applyAlignment="1">
      <alignment horizontal="center" vertical="center" wrapText="1"/>
    </xf>
    <xf numFmtId="0" fontId="0" fillId="0" borderId="11" xfId="0" applyBorder="1" applyAlignment="1">
      <alignment wrapText="1"/>
    </xf>
    <xf numFmtId="0" fontId="0" fillId="0" borderId="11" xfId="0" applyFont="1" applyBorder="1" applyAlignment="1">
      <alignment vertical="center" wrapText="1"/>
    </xf>
    <xf numFmtId="0" fontId="25" fillId="0" borderId="0" xfId="0" applyFont="1" applyAlignment="1">
      <alignment wrapText="1"/>
    </xf>
    <xf numFmtId="0" fontId="0" fillId="0" borderId="0" xfId="0" applyFont="1" applyAlignment="1">
      <alignment wrapText="1"/>
    </xf>
    <xf numFmtId="49" fontId="56" fillId="25" borderId="26" xfId="0" applyNumberFormat="1" applyFont="1" applyFill="1" applyBorder="1" applyAlignment="1">
      <alignment horizontal="center" vertical="center" wrapText="1"/>
    </xf>
    <xf numFmtId="49" fontId="56" fillId="25" borderId="27" xfId="0" applyNumberFormat="1" applyFont="1" applyFill="1" applyBorder="1" applyAlignment="1">
      <alignment horizontal="center" vertical="center" wrapText="1"/>
    </xf>
    <xf numFmtId="0" fontId="53" fillId="0" borderId="0" xfId="57" applyFont="1" applyBorder="1" applyAlignment="1">
      <alignment horizontal="right" vertical="center" wrapText="1"/>
      <protection/>
    </xf>
    <xf numFmtId="0" fontId="36" fillId="0" borderId="0" xfId="0" applyFont="1" applyFill="1" applyAlignment="1">
      <alignment horizontal="center" wrapText="1"/>
    </xf>
    <xf numFmtId="0" fontId="54" fillId="0" borderId="0" xfId="0" applyFont="1" applyFill="1" applyBorder="1" applyAlignment="1">
      <alignment horizontal="center"/>
    </xf>
    <xf numFmtId="49" fontId="57" fillId="0" borderId="11" xfId="0" applyNumberFormat="1" applyFont="1" applyFill="1" applyBorder="1" applyAlignment="1">
      <alignment horizontal="left" vertical="center" wrapText="1"/>
    </xf>
    <xf numFmtId="0" fontId="0" fillId="0" borderId="11" xfId="0" applyBorder="1" applyAlignment="1">
      <alignment horizontal="left" wrapText="1"/>
    </xf>
    <xf numFmtId="49" fontId="56" fillId="25" borderId="28" xfId="0" applyNumberFormat="1" applyFont="1" applyFill="1" applyBorder="1" applyAlignment="1">
      <alignment horizontal="center" vertical="center" wrapText="1"/>
    </xf>
    <xf numFmtId="0" fontId="36" fillId="0" borderId="0" xfId="56" applyFont="1" applyAlignment="1">
      <alignment horizontal="center" vertical="center" wrapText="1"/>
      <protection/>
    </xf>
    <xf numFmtId="0" fontId="39" fillId="0" borderId="11" xfId="56" applyFont="1" applyBorder="1" applyAlignment="1">
      <alignment horizontal="center" vertical="center" wrapText="1"/>
      <protection/>
    </xf>
    <xf numFmtId="0" fontId="39" fillId="0" borderId="11" xfId="56" applyFont="1" applyBorder="1" applyAlignment="1">
      <alignment horizontal="center" vertical="center" textRotation="90" wrapText="1"/>
      <protection/>
    </xf>
    <xf numFmtId="0" fontId="29" fillId="0" borderId="0" xfId="56" applyFont="1" applyAlignment="1">
      <alignment horizontal="right" vertical="center"/>
      <protection/>
    </xf>
    <xf numFmtId="0" fontId="29" fillId="0" borderId="0" xfId="56" applyFont="1" applyAlignment="1">
      <alignment/>
      <protection/>
    </xf>
    <xf numFmtId="0" fontId="41" fillId="0" borderId="0" xfId="56" applyFont="1" applyAlignment="1">
      <alignment horizontal="right" wrapText="1"/>
      <protection/>
    </xf>
    <xf numFmtId="0" fontId="20" fillId="0" borderId="0" xfId="56" applyAlignment="1">
      <alignment wrapText="1"/>
      <protection/>
    </xf>
    <xf numFmtId="0" fontId="29" fillId="0" borderId="0" xfId="55" applyFont="1" applyAlignment="1">
      <alignment horizontal="center"/>
      <protection/>
    </xf>
    <xf numFmtId="0" fontId="20" fillId="0" borderId="0" xfId="55" applyAlignment="1">
      <alignment horizontal="center"/>
      <protection/>
    </xf>
    <xf numFmtId="182" fontId="29" fillId="0" borderId="11" xfId="57" applyNumberFormat="1" applyFont="1" applyFill="1" applyBorder="1" applyAlignment="1">
      <alignment horizontal="center" vertical="center" wrapText="1"/>
      <protection/>
    </xf>
    <xf numFmtId="180" fontId="29" fillId="0" borderId="11" xfId="57" applyNumberFormat="1" applyFont="1" applyFill="1" applyBorder="1" applyAlignment="1">
      <alignment horizontal="center" vertical="center" wrapText="1"/>
      <protection/>
    </xf>
    <xf numFmtId="182" fontId="29" fillId="0" borderId="11" xfId="55" applyNumberFormat="1" applyFont="1" applyFill="1" applyBorder="1" applyAlignment="1">
      <alignment horizontal="center" vertical="center" wrapText="1"/>
      <protection/>
    </xf>
    <xf numFmtId="0" fontId="29" fillId="0" borderId="0" xfId="55" applyFont="1" applyAlignment="1">
      <alignment horizontal="right" vertical="center"/>
      <protection/>
    </xf>
    <xf numFmtId="0" fontId="41" fillId="0" borderId="0" xfId="55" applyFont="1" applyAlignment="1">
      <alignment horizontal="right"/>
      <protection/>
    </xf>
    <xf numFmtId="0" fontId="23" fillId="0" borderId="0" xfId="57" applyFont="1" applyFill="1" applyAlignment="1">
      <alignment horizontal="center"/>
      <protection/>
    </xf>
    <xf numFmtId="0" fontId="23" fillId="0" borderId="0" xfId="57" applyFont="1" applyFill="1" applyAlignment="1">
      <alignment horizontal="center" vertical="center" wrapText="1"/>
      <protection/>
    </xf>
    <xf numFmtId="182" fontId="29" fillId="0" borderId="20" xfId="57" applyNumberFormat="1" applyFont="1" applyFill="1" applyBorder="1" applyAlignment="1">
      <alignment horizontal="center" vertical="center" wrapText="1"/>
      <protection/>
    </xf>
    <xf numFmtId="182" fontId="29" fillId="0" borderId="29" xfId="57" applyNumberFormat="1" applyFont="1" applyFill="1" applyBorder="1" applyAlignment="1">
      <alignment horizontal="center" vertical="center" wrapText="1"/>
      <protection/>
    </xf>
    <xf numFmtId="182" fontId="29" fillId="0" borderId="30" xfId="57" applyNumberFormat="1" applyFont="1" applyFill="1" applyBorder="1" applyAlignment="1">
      <alignment horizontal="center" vertical="center" wrapText="1"/>
      <protection/>
    </xf>
    <xf numFmtId="182" fontId="29" fillId="0" borderId="31" xfId="57" applyNumberFormat="1" applyFont="1" applyFill="1" applyBorder="1" applyAlignment="1">
      <alignment horizontal="center" vertical="center" wrapText="1"/>
      <protection/>
    </xf>
    <xf numFmtId="182" fontId="29" fillId="0" borderId="28" xfId="57" applyNumberFormat="1" applyFont="1" applyFill="1" applyBorder="1" applyAlignment="1">
      <alignment horizontal="center" vertical="center" wrapText="1"/>
      <protection/>
    </xf>
    <xf numFmtId="182" fontId="29" fillId="0" borderId="32" xfId="57" applyNumberFormat="1" applyFont="1" applyFill="1" applyBorder="1" applyAlignment="1">
      <alignment horizontal="center" vertical="center" wrapText="1"/>
      <protection/>
    </xf>
    <xf numFmtId="182" fontId="29" fillId="0" borderId="23" xfId="55" applyNumberFormat="1" applyFont="1" applyFill="1" applyBorder="1" applyAlignment="1">
      <alignment horizontal="center" vertical="center" wrapText="1"/>
      <protection/>
    </xf>
    <xf numFmtId="182" fontId="29" fillId="0" borderId="17" xfId="55" applyNumberFormat="1" applyFont="1" applyFill="1" applyBorder="1" applyAlignment="1">
      <alignment horizontal="center" vertical="center" wrapText="1"/>
      <protection/>
    </xf>
    <xf numFmtId="182" fontId="29" fillId="0" borderId="25" xfId="55" applyNumberFormat="1" applyFont="1" applyFill="1" applyBorder="1" applyAlignment="1">
      <alignment horizontal="center" vertical="center" wrapText="1"/>
      <protection/>
    </xf>
    <xf numFmtId="0" fontId="20" fillId="0" borderId="0" xfId="55" applyAlignment="1">
      <alignment/>
      <protection/>
    </xf>
    <xf numFmtId="0" fontId="35" fillId="0" borderId="0" xfId="57" applyFont="1" applyAlignment="1">
      <alignment horizontal="right" wrapText="1"/>
      <protection/>
    </xf>
    <xf numFmtId="0" fontId="36" fillId="0" borderId="0" xfId="55" applyFont="1" applyAlignment="1">
      <alignment horizontal="center"/>
      <protection/>
    </xf>
    <xf numFmtId="0" fontId="38" fillId="0" borderId="11" xfId="55" applyFont="1" applyBorder="1" applyAlignment="1">
      <alignment horizontal="center" vertical="center" wrapText="1"/>
      <protection/>
    </xf>
    <xf numFmtId="0" fontId="21" fillId="0" borderId="0" xfId="57" applyFont="1" applyAlignment="1">
      <alignment horizontal="center" wrapText="1"/>
      <protection/>
    </xf>
    <xf numFmtId="0" fontId="23" fillId="0" borderId="0" xfId="57" applyFont="1" applyAlignment="1">
      <alignment horizontal="center" vertical="center" wrapText="1"/>
      <protection/>
    </xf>
    <xf numFmtId="0" fontId="23" fillId="0" borderId="11" xfId="57" applyFont="1" applyBorder="1" applyAlignment="1">
      <alignment horizontal="center" vertical="center" wrapText="1"/>
      <protection/>
    </xf>
    <xf numFmtId="0" fontId="20" fillId="0" borderId="0" xfId="55" applyFont="1" applyBorder="1" applyAlignment="1">
      <alignment horizontal="center" vertical="center" wrapText="1"/>
      <protection/>
    </xf>
    <xf numFmtId="0" fontId="23" fillId="0" borderId="0" xfId="54" applyFont="1" applyAlignment="1">
      <alignment horizontal="center" wrapText="1"/>
      <protection/>
    </xf>
    <xf numFmtId="0" fontId="25" fillId="0" borderId="0" xfId="54" applyFont="1" applyAlignment="1">
      <alignment horizontal="center" wrapText="1"/>
      <protection/>
    </xf>
    <xf numFmtId="0" fontId="20" fillId="0" borderId="0" xfId="54" applyFont="1" applyFill="1" applyAlignment="1">
      <alignment wrapText="1"/>
      <protection/>
    </xf>
    <xf numFmtId="0" fontId="0" fillId="0" borderId="0" xfId="54" applyAlignment="1">
      <alignment wrapText="1"/>
      <protection/>
    </xf>
    <xf numFmtId="177" fontId="20" fillId="0" borderId="0" xfId="54" applyNumberFormat="1" applyFont="1" applyAlignment="1">
      <alignment wrapText="1"/>
      <protection/>
    </xf>
    <xf numFmtId="0" fontId="29" fillId="0" borderId="0" xfId="54" applyFont="1" applyAlignment="1">
      <alignment horizontal="right" vertical="center"/>
      <protection/>
    </xf>
    <xf numFmtId="0" fontId="20" fillId="0" borderId="0" xfId="54" applyFont="1" applyAlignment="1">
      <alignment horizontal="right" wrapText="1"/>
      <protection/>
    </xf>
    <xf numFmtId="0" fontId="0" fillId="0" borderId="0" xfId="54" applyAlignment="1">
      <alignment horizontal="right" wrapText="1"/>
      <protection/>
    </xf>
    <xf numFmtId="0" fontId="20" fillId="0" borderId="0" xfId="0" applyFont="1" applyFill="1" applyAlignment="1">
      <alignment horizontal="justify" vertical="center" wrapText="1"/>
    </xf>
    <xf numFmtId="0" fontId="0" fillId="0" borderId="0" xfId="0" applyAlignment="1">
      <alignment horizontal="justify" vertical="center" wrapText="1"/>
    </xf>
    <xf numFmtId="177" fontId="20" fillId="0" borderId="0" xfId="0" applyNumberFormat="1" applyFont="1" applyAlignment="1">
      <alignment wrapText="1"/>
    </xf>
    <xf numFmtId="0" fontId="29" fillId="0" borderId="0" xfId="0" applyFont="1" applyAlignment="1">
      <alignment horizontal="right" vertical="center"/>
    </xf>
    <xf numFmtId="0" fontId="23" fillId="0" borderId="0" xfId="0" applyFont="1" applyAlignment="1">
      <alignment horizontal="center" wrapText="1"/>
    </xf>
    <xf numFmtId="0" fontId="20" fillId="0" borderId="0" xfId="0" applyFont="1" applyFill="1" applyAlignment="1">
      <alignment wrapText="1"/>
    </xf>
    <xf numFmtId="0" fontId="20" fillId="0" borderId="0" xfId="0" applyFont="1" applyAlignment="1">
      <alignment horizontal="right" wrapText="1"/>
    </xf>
    <xf numFmtId="0" fontId="0" fillId="0" borderId="0" xfId="0" applyAlignment="1">
      <alignment horizontal="righ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Budjet2002.xls" xfId="57"/>
    <cellStyle name="Обычный_Приложение 3" xfId="58"/>
    <cellStyle name="Обычный_Приложение 4" xfId="59"/>
    <cellStyle name="Followed Hyperlink" xfId="60"/>
    <cellStyle name="Плохой" xfId="61"/>
    <cellStyle name="Пояснение" xfId="62"/>
    <cellStyle name="Примечание" xfId="63"/>
    <cellStyle name="Примечание 2"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8"/>
  <sheetViews>
    <sheetView zoomScalePageLayoutView="0" workbookViewId="0" topLeftCell="A1">
      <selection activeCell="A9" sqref="A9:B9"/>
    </sheetView>
  </sheetViews>
  <sheetFormatPr defaultColWidth="9.140625" defaultRowHeight="12.75"/>
  <cols>
    <col min="1" max="1" width="70.28125" style="308" customWidth="1"/>
    <col min="2" max="2" width="20.8515625" style="308" customWidth="1"/>
    <col min="3" max="16384" width="9.140625" style="308" customWidth="1"/>
  </cols>
  <sheetData>
    <row r="1" spans="1:2" ht="15.75">
      <c r="A1" s="374" t="s">
        <v>824</v>
      </c>
      <c r="B1" s="375"/>
    </row>
    <row r="2" spans="1:2" ht="15.75">
      <c r="A2" s="374" t="s">
        <v>225</v>
      </c>
      <c r="B2" s="375"/>
    </row>
    <row r="3" spans="1:2" ht="15.75">
      <c r="A3" s="374" t="s">
        <v>836</v>
      </c>
      <c r="B3" s="375"/>
    </row>
    <row r="4" spans="1:2" ht="15.75">
      <c r="A4" s="374" t="s">
        <v>227</v>
      </c>
      <c r="B4" s="375"/>
    </row>
    <row r="5" spans="1:2" ht="15.75">
      <c r="A5" s="374" t="s">
        <v>837</v>
      </c>
      <c r="B5" s="375"/>
    </row>
    <row r="6" spans="1:2" ht="15.75">
      <c r="A6" s="374" t="s">
        <v>838</v>
      </c>
      <c r="B6" s="375"/>
    </row>
    <row r="7" spans="1:2" ht="18.75">
      <c r="A7" s="376" t="s">
        <v>825</v>
      </c>
      <c r="B7" s="376"/>
    </row>
    <row r="8" spans="1:2" ht="18.75">
      <c r="A8" s="376" t="s">
        <v>826</v>
      </c>
      <c r="B8" s="376"/>
    </row>
    <row r="9" spans="1:2" ht="18.75">
      <c r="A9" s="377" t="s">
        <v>839</v>
      </c>
      <c r="B9" s="377"/>
    </row>
    <row r="10" spans="1:2" ht="19.5" thickBot="1">
      <c r="A10" s="359"/>
      <c r="B10" s="359"/>
    </row>
    <row r="11" spans="1:2" s="362" customFormat="1" ht="63.75" thickBot="1">
      <c r="A11" s="360" t="s">
        <v>827</v>
      </c>
      <c r="B11" s="361" t="s">
        <v>828</v>
      </c>
    </row>
    <row r="12" spans="1:2" s="365" customFormat="1" ht="16.5">
      <c r="A12" s="363" t="s">
        <v>829</v>
      </c>
      <c r="B12" s="364">
        <f>B13+B16</f>
        <v>0</v>
      </c>
    </row>
    <row r="13" spans="1:2" s="365" customFormat="1" ht="15.75" customHeight="1">
      <c r="A13" s="366" t="s">
        <v>830</v>
      </c>
      <c r="B13" s="367">
        <f>B14+B15</f>
        <v>0</v>
      </c>
    </row>
    <row r="14" spans="1:2" s="370" customFormat="1" ht="25.5">
      <c r="A14" s="368" t="s">
        <v>831</v>
      </c>
      <c r="B14" s="369">
        <v>0</v>
      </c>
    </row>
    <row r="15" spans="1:2" s="370" customFormat="1" ht="25.5">
      <c r="A15" s="368" t="s">
        <v>832</v>
      </c>
      <c r="B15" s="369">
        <v>0</v>
      </c>
    </row>
    <row r="16" spans="1:2" s="365" customFormat="1" ht="28.5">
      <c r="A16" s="366" t="s">
        <v>790</v>
      </c>
      <c r="B16" s="367">
        <f>B17</f>
        <v>0</v>
      </c>
    </row>
    <row r="17" spans="1:2" s="365" customFormat="1" ht="38.25">
      <c r="A17" s="368" t="s">
        <v>833</v>
      </c>
      <c r="B17" s="369">
        <v>0</v>
      </c>
    </row>
    <row r="18" spans="1:2" s="362" customFormat="1" ht="26.25" thickBot="1">
      <c r="A18" s="371" t="s">
        <v>834</v>
      </c>
      <c r="B18" s="372">
        <v>0</v>
      </c>
    </row>
    <row r="19" ht="15.75">
      <c r="A19" s="373"/>
    </row>
    <row r="20" ht="15.75">
      <c r="A20" s="373"/>
    </row>
    <row r="21" ht="15.75">
      <c r="A21" s="373"/>
    </row>
    <row r="22" ht="15.75">
      <c r="A22" s="373"/>
    </row>
    <row r="23" ht="15.75">
      <c r="A23" s="373"/>
    </row>
    <row r="24" ht="15.75">
      <c r="A24" s="373"/>
    </row>
    <row r="25" ht="15.75">
      <c r="A25" s="373"/>
    </row>
    <row r="26" ht="15.75">
      <c r="A26" s="373"/>
    </row>
    <row r="27" ht="15.75">
      <c r="A27" s="373"/>
    </row>
    <row r="28" ht="15.75">
      <c r="A28" s="373"/>
    </row>
  </sheetData>
  <sheetProtection/>
  <mergeCells count="9">
    <mergeCell ref="A6:B6"/>
    <mergeCell ref="A7:B7"/>
    <mergeCell ref="A8:B8"/>
    <mergeCell ref="A9:B9"/>
    <mergeCell ref="A1:B1"/>
    <mergeCell ref="A2:B2"/>
    <mergeCell ref="A3:B3"/>
    <mergeCell ref="A4:B4"/>
    <mergeCell ref="A5:B5"/>
  </mergeCells>
  <printOptions/>
  <pageMargins left="0.984251968503937" right="0.1968503937007874"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398"/>
  <sheetViews>
    <sheetView tabSelected="1" view="pageBreakPreview" zoomScale="60" zoomScaleNormal="75" zoomScalePageLayoutView="0" workbookViewId="0" topLeftCell="A1">
      <selection activeCell="I410" sqref="I410"/>
    </sheetView>
  </sheetViews>
  <sheetFormatPr defaultColWidth="9.140625" defaultRowHeight="12.75" outlineLevelCol="2"/>
  <cols>
    <col min="1" max="1" width="65.7109375" style="1" customWidth="1"/>
    <col min="2" max="2" width="10.421875" style="1" customWidth="1"/>
    <col min="3" max="3" width="8.421875" style="1" customWidth="1"/>
    <col min="4" max="4" width="15.28125" style="1" customWidth="1"/>
    <col min="5" max="5" width="11.7109375" style="1" customWidth="1"/>
    <col min="6" max="6" width="15.421875" style="1" customWidth="1" outlineLevel="2"/>
    <col min="7" max="7" width="0.13671875" style="1" customWidth="1" outlineLevel="2"/>
    <col min="8" max="8" width="9.140625" style="1" customWidth="1"/>
    <col min="9" max="9" width="14.421875" style="1" customWidth="1"/>
    <col min="10" max="10" width="13.7109375" style="1" customWidth="1"/>
    <col min="11" max="16384" width="9.140625" style="1" customWidth="1"/>
  </cols>
  <sheetData>
    <row r="1" spans="2:7" ht="15.75">
      <c r="B1" s="440" t="s">
        <v>143</v>
      </c>
      <c r="C1" s="440"/>
      <c r="D1" s="440"/>
      <c r="E1" s="440"/>
      <c r="F1" s="440"/>
      <c r="G1" s="440"/>
    </row>
    <row r="2" spans="1:7" ht="15.75">
      <c r="A2" s="443" t="s">
        <v>218</v>
      </c>
      <c r="B2" s="444"/>
      <c r="C2" s="444"/>
      <c r="D2" s="444"/>
      <c r="E2" s="444"/>
      <c r="F2" s="444"/>
      <c r="G2" s="444"/>
    </row>
    <row r="3" spans="1:7" ht="15.75">
      <c r="A3" s="443" t="s">
        <v>219</v>
      </c>
      <c r="B3" s="444"/>
      <c r="C3" s="444"/>
      <c r="D3" s="444"/>
      <c r="E3" s="444"/>
      <c r="F3" s="444"/>
      <c r="G3" s="444"/>
    </row>
    <row r="4" spans="1:7" ht="15.75">
      <c r="A4" s="443" t="s">
        <v>217</v>
      </c>
      <c r="B4" s="444"/>
      <c r="C4" s="444"/>
      <c r="D4" s="444"/>
      <c r="E4" s="444"/>
      <c r="F4" s="444"/>
      <c r="G4" s="444"/>
    </row>
    <row r="5" spans="1:7" ht="15.75">
      <c r="A5" s="443" t="s">
        <v>214</v>
      </c>
      <c r="B5" s="444"/>
      <c r="C5" s="444"/>
      <c r="D5" s="444"/>
      <c r="E5" s="444"/>
      <c r="F5" s="444"/>
      <c r="G5" s="444"/>
    </row>
    <row r="6" spans="1:7" ht="15.75">
      <c r="A6" s="443" t="s">
        <v>215</v>
      </c>
      <c r="B6" s="444"/>
      <c r="C6" s="444"/>
      <c r="D6" s="444"/>
      <c r="E6" s="444"/>
      <c r="F6" s="444"/>
      <c r="G6" s="444"/>
    </row>
    <row r="8" spans="1:6" ht="54.75" customHeight="1">
      <c r="A8" s="441" t="s">
        <v>216</v>
      </c>
      <c r="B8" s="378"/>
      <c r="C8" s="378"/>
      <c r="D8" s="378"/>
      <c r="E8" s="378"/>
      <c r="F8" s="378"/>
    </row>
    <row r="9" spans="5:6" ht="15.75">
      <c r="E9" s="3"/>
      <c r="F9" s="3" t="s">
        <v>0</v>
      </c>
    </row>
    <row r="10" spans="1:7" ht="157.5">
      <c r="A10" s="4" t="s">
        <v>1</v>
      </c>
      <c r="B10" s="4" t="s">
        <v>2</v>
      </c>
      <c r="C10" s="4" t="s">
        <v>3</v>
      </c>
      <c r="D10" s="4" t="s">
        <v>4</v>
      </c>
      <c r="E10" s="4" t="s">
        <v>5</v>
      </c>
      <c r="F10" s="4" t="s">
        <v>96</v>
      </c>
      <c r="G10" s="22" t="s">
        <v>6</v>
      </c>
    </row>
    <row r="11" spans="1:10" s="5" customFormat="1" ht="15.75" customHeight="1">
      <c r="A11" s="23" t="s">
        <v>7</v>
      </c>
      <c r="B11" s="24" t="s">
        <v>8</v>
      </c>
      <c r="C11" s="24"/>
      <c r="D11" s="24"/>
      <c r="E11" s="24"/>
      <c r="F11" s="25">
        <f>F12+F23+F46+F57+F66</f>
        <v>21293.7</v>
      </c>
      <c r="I11" s="13"/>
      <c r="J11" s="13"/>
    </row>
    <row r="12" spans="1:9" s="5" customFormat="1" ht="42.75" customHeight="1">
      <c r="A12" s="23" t="s">
        <v>9</v>
      </c>
      <c r="B12" s="24" t="s">
        <v>8</v>
      </c>
      <c r="C12" s="24" t="s">
        <v>10</v>
      </c>
      <c r="D12" s="24"/>
      <c r="E12" s="24"/>
      <c r="F12" s="26">
        <f>F13</f>
        <v>1130.81</v>
      </c>
      <c r="G12" s="442" t="s">
        <v>11</v>
      </c>
      <c r="I12" s="13"/>
    </row>
    <row r="13" spans="1:7" ht="61.5" customHeight="1">
      <c r="A13" s="27" t="s">
        <v>12</v>
      </c>
      <c r="B13" s="28" t="s">
        <v>8</v>
      </c>
      <c r="C13" s="28" t="s">
        <v>10</v>
      </c>
      <c r="D13" s="28" t="s">
        <v>13</v>
      </c>
      <c r="E13" s="28"/>
      <c r="F13" s="29">
        <f>F14</f>
        <v>1130.81</v>
      </c>
      <c r="G13" s="375"/>
    </row>
    <row r="14" spans="1:7" ht="15.75" customHeight="1">
      <c r="A14" s="27" t="s">
        <v>14</v>
      </c>
      <c r="B14" s="28" t="s">
        <v>8</v>
      </c>
      <c r="C14" s="28" t="s">
        <v>10</v>
      </c>
      <c r="D14" s="28" t="s">
        <v>15</v>
      </c>
      <c r="E14" s="28"/>
      <c r="F14" s="29">
        <f>F15</f>
        <v>1130.81</v>
      </c>
      <c r="G14" s="375"/>
    </row>
    <row r="15" spans="1:7" ht="34.5" customHeight="1">
      <c r="A15" s="27" t="s">
        <v>16</v>
      </c>
      <c r="B15" s="28" t="s">
        <v>8</v>
      </c>
      <c r="C15" s="28" t="s">
        <v>10</v>
      </c>
      <c r="D15" s="28" t="s">
        <v>17</v>
      </c>
      <c r="E15" s="28"/>
      <c r="F15" s="29">
        <f>F16+F20</f>
        <v>1130.81</v>
      </c>
      <c r="G15" s="375"/>
    </row>
    <row r="16" spans="1:7" ht="135" customHeight="1">
      <c r="A16" s="27" t="s">
        <v>148</v>
      </c>
      <c r="B16" s="28" t="s">
        <v>8</v>
      </c>
      <c r="C16" s="28" t="s">
        <v>10</v>
      </c>
      <c r="D16" s="28" t="s">
        <v>17</v>
      </c>
      <c r="E16" s="28" t="s">
        <v>99</v>
      </c>
      <c r="F16" s="29">
        <f>F17</f>
        <v>1130.81</v>
      </c>
      <c r="G16" s="375"/>
    </row>
    <row r="17" spans="1:7" ht="34.5" customHeight="1">
      <c r="A17" s="27" t="s">
        <v>106</v>
      </c>
      <c r="B17" s="28" t="s">
        <v>8</v>
      </c>
      <c r="C17" s="28" t="s">
        <v>10</v>
      </c>
      <c r="D17" s="28" t="s">
        <v>17</v>
      </c>
      <c r="E17" s="28" t="s">
        <v>100</v>
      </c>
      <c r="F17" s="29">
        <f>F18+F19</f>
        <v>1130.81</v>
      </c>
      <c r="G17" s="375"/>
    </row>
    <row r="18" spans="1:7" ht="41.25" customHeight="1">
      <c r="A18" s="27" t="s">
        <v>107</v>
      </c>
      <c r="B18" s="28" t="s">
        <v>8</v>
      </c>
      <c r="C18" s="28" t="s">
        <v>10</v>
      </c>
      <c r="D18" s="28" t="s">
        <v>17</v>
      </c>
      <c r="E18" s="28" t="s">
        <v>101</v>
      </c>
      <c r="F18" s="29">
        <f>885.49+205.32</f>
        <v>1090.81</v>
      </c>
      <c r="G18" s="375"/>
    </row>
    <row r="19" spans="1:7" ht="55.5" customHeight="1">
      <c r="A19" s="27" t="s">
        <v>108</v>
      </c>
      <c r="B19" s="28" t="s">
        <v>8</v>
      </c>
      <c r="C19" s="28" t="s">
        <v>10</v>
      </c>
      <c r="D19" s="28" t="s">
        <v>17</v>
      </c>
      <c r="E19" s="28" t="s">
        <v>102</v>
      </c>
      <c r="F19" s="29">
        <v>40</v>
      </c>
      <c r="G19" s="375"/>
    </row>
    <row r="20" spans="1:7" ht="34.5" customHeight="1" hidden="1">
      <c r="A20" s="27" t="s">
        <v>109</v>
      </c>
      <c r="B20" s="28" t="s">
        <v>8</v>
      </c>
      <c r="C20" s="28" t="s">
        <v>10</v>
      </c>
      <c r="D20" s="28" t="s">
        <v>17</v>
      </c>
      <c r="E20" s="28" t="s">
        <v>103</v>
      </c>
      <c r="F20" s="29">
        <f>F21</f>
        <v>0</v>
      </c>
      <c r="G20" s="375"/>
    </row>
    <row r="21" spans="1:7" ht="57.75" customHeight="1" hidden="1">
      <c r="A21" s="27" t="s">
        <v>110</v>
      </c>
      <c r="B21" s="28" t="s">
        <v>8</v>
      </c>
      <c r="C21" s="28" t="s">
        <v>10</v>
      </c>
      <c r="D21" s="28" t="s">
        <v>17</v>
      </c>
      <c r="E21" s="28" t="s">
        <v>104</v>
      </c>
      <c r="F21" s="29">
        <f>F22</f>
        <v>0</v>
      </c>
      <c r="G21" s="375"/>
    </row>
    <row r="22" spans="1:7" ht="63.75" customHeight="1" hidden="1">
      <c r="A22" s="27" t="s">
        <v>111</v>
      </c>
      <c r="B22" s="28" t="s">
        <v>8</v>
      </c>
      <c r="C22" s="28" t="s">
        <v>10</v>
      </c>
      <c r="D22" s="28" t="s">
        <v>17</v>
      </c>
      <c r="E22" s="28" t="s">
        <v>105</v>
      </c>
      <c r="F22" s="29"/>
      <c r="G22" s="375"/>
    </row>
    <row r="23" spans="1:9" s="5" customFormat="1" ht="47.25">
      <c r="A23" s="37" t="s">
        <v>77</v>
      </c>
      <c r="B23" s="24" t="s">
        <v>8</v>
      </c>
      <c r="C23" s="24" t="s">
        <v>40</v>
      </c>
      <c r="D23" s="24"/>
      <c r="E23" s="24"/>
      <c r="F23" s="35">
        <f>F24+F37</f>
        <v>2087.8900000000003</v>
      </c>
      <c r="G23" s="13"/>
      <c r="I23" s="13"/>
    </row>
    <row r="24" spans="1:7" ht="47.25">
      <c r="A24" s="30" t="s">
        <v>12</v>
      </c>
      <c r="B24" s="28" t="s">
        <v>8</v>
      </c>
      <c r="C24" s="28" t="s">
        <v>40</v>
      </c>
      <c r="D24" s="28" t="s">
        <v>13</v>
      </c>
      <c r="E24" s="28"/>
      <c r="F24" s="29">
        <f>F25</f>
        <v>1107.0700000000002</v>
      </c>
      <c r="G24" s="7"/>
    </row>
    <row r="25" spans="1:7" ht="15.75">
      <c r="A25" s="30" t="s">
        <v>20</v>
      </c>
      <c r="B25" s="28" t="s">
        <v>8</v>
      </c>
      <c r="C25" s="28" t="s">
        <v>40</v>
      </c>
      <c r="D25" s="28" t="s">
        <v>21</v>
      </c>
      <c r="E25" s="28"/>
      <c r="F25" s="29">
        <f>F26</f>
        <v>1107.0700000000002</v>
      </c>
      <c r="G25" s="7"/>
    </row>
    <row r="26" spans="1:7" ht="44.25" customHeight="1">
      <c r="A26" s="30" t="s">
        <v>22</v>
      </c>
      <c r="B26" s="28" t="s">
        <v>8</v>
      </c>
      <c r="C26" s="28" t="s">
        <v>40</v>
      </c>
      <c r="D26" s="28" t="s">
        <v>23</v>
      </c>
      <c r="E26" s="28"/>
      <c r="F26" s="29">
        <f>F27+F31+F34</f>
        <v>1107.0700000000002</v>
      </c>
      <c r="G26" s="7"/>
    </row>
    <row r="27" spans="1:7" ht="78.75">
      <c r="A27" s="27" t="s">
        <v>148</v>
      </c>
      <c r="B27" s="28" t="s">
        <v>8</v>
      </c>
      <c r="C27" s="28" t="s">
        <v>40</v>
      </c>
      <c r="D27" s="28" t="s">
        <v>23</v>
      </c>
      <c r="E27" s="28" t="s">
        <v>99</v>
      </c>
      <c r="F27" s="29">
        <f>F28</f>
        <v>1080.0700000000002</v>
      </c>
      <c r="G27" s="7"/>
    </row>
    <row r="28" spans="1:7" ht="15.75">
      <c r="A28" s="27" t="s">
        <v>106</v>
      </c>
      <c r="B28" s="28" t="s">
        <v>8</v>
      </c>
      <c r="C28" s="28" t="s">
        <v>40</v>
      </c>
      <c r="D28" s="28" t="s">
        <v>23</v>
      </c>
      <c r="E28" s="28" t="s">
        <v>100</v>
      </c>
      <c r="F28" s="29">
        <f>F29+F30</f>
        <v>1080.0700000000002</v>
      </c>
      <c r="G28" s="7"/>
    </row>
    <row r="29" spans="1:7" ht="15.75">
      <c r="A29" s="27" t="s">
        <v>107</v>
      </c>
      <c r="B29" s="28" t="s">
        <v>8</v>
      </c>
      <c r="C29" s="28" t="s">
        <v>40</v>
      </c>
      <c r="D29" s="28" t="s">
        <v>23</v>
      </c>
      <c r="E29" s="28" t="s">
        <v>101</v>
      </c>
      <c r="F29" s="29">
        <f>795.6+240.27</f>
        <v>1035.8700000000001</v>
      </c>
      <c r="G29" s="7"/>
    </row>
    <row r="30" spans="1:7" ht="31.5">
      <c r="A30" s="27" t="s">
        <v>108</v>
      </c>
      <c r="B30" s="28" t="s">
        <v>8</v>
      </c>
      <c r="C30" s="28" t="s">
        <v>40</v>
      </c>
      <c r="D30" s="28" t="s">
        <v>23</v>
      </c>
      <c r="E30" s="28" t="s">
        <v>102</v>
      </c>
      <c r="F30" s="29">
        <f>44.2</f>
        <v>44.2</v>
      </c>
      <c r="G30" s="7"/>
    </row>
    <row r="31" spans="1:7" ht="15.75">
      <c r="A31" s="27" t="s">
        <v>109</v>
      </c>
      <c r="B31" s="28" t="s">
        <v>8</v>
      </c>
      <c r="C31" s="28" t="s">
        <v>40</v>
      </c>
      <c r="D31" s="28" t="s">
        <v>23</v>
      </c>
      <c r="E31" s="28" t="s">
        <v>103</v>
      </c>
      <c r="F31" s="29">
        <f>F32</f>
        <v>27</v>
      </c>
      <c r="G31" s="7"/>
    </row>
    <row r="32" spans="1:7" ht="47.25">
      <c r="A32" s="27" t="s">
        <v>110</v>
      </c>
      <c r="B32" s="28" t="s">
        <v>8</v>
      </c>
      <c r="C32" s="28" t="s">
        <v>40</v>
      </c>
      <c r="D32" s="28" t="s">
        <v>23</v>
      </c>
      <c r="E32" s="28" t="s">
        <v>104</v>
      </c>
      <c r="F32" s="29">
        <f>F33</f>
        <v>27</v>
      </c>
      <c r="G32" s="7"/>
    </row>
    <row r="33" spans="1:7" ht="45.75" customHeight="1">
      <c r="A33" s="27" t="s">
        <v>111</v>
      </c>
      <c r="B33" s="28" t="s">
        <v>8</v>
      </c>
      <c r="C33" s="28" t="s">
        <v>40</v>
      </c>
      <c r="D33" s="28" t="s">
        <v>23</v>
      </c>
      <c r="E33" s="28" t="s">
        <v>105</v>
      </c>
      <c r="F33" s="29">
        <v>27</v>
      </c>
      <c r="G33" s="7"/>
    </row>
    <row r="34" spans="1:7" ht="15.75" hidden="1">
      <c r="A34" s="27" t="s">
        <v>115</v>
      </c>
      <c r="B34" s="28" t="s">
        <v>8</v>
      </c>
      <c r="C34" s="28" t="s">
        <v>40</v>
      </c>
      <c r="D34" s="28" t="s">
        <v>23</v>
      </c>
      <c r="E34" s="38" t="s">
        <v>112</v>
      </c>
      <c r="F34" s="29">
        <f>F35</f>
        <v>0</v>
      </c>
      <c r="G34" s="7"/>
    </row>
    <row r="35" spans="1:7" ht="15.75" hidden="1">
      <c r="A35" s="27" t="s">
        <v>116</v>
      </c>
      <c r="B35" s="28" t="s">
        <v>8</v>
      </c>
      <c r="C35" s="28" t="s">
        <v>40</v>
      </c>
      <c r="D35" s="28" t="s">
        <v>23</v>
      </c>
      <c r="E35" s="38" t="s">
        <v>113</v>
      </c>
      <c r="F35" s="29">
        <f>F36</f>
        <v>0</v>
      </c>
      <c r="G35" s="7"/>
    </row>
    <row r="36" spans="1:7" ht="15.75" hidden="1">
      <c r="A36" s="27" t="s">
        <v>119</v>
      </c>
      <c r="B36" s="28" t="s">
        <v>8</v>
      </c>
      <c r="C36" s="28" t="s">
        <v>40</v>
      </c>
      <c r="D36" s="28" t="s">
        <v>23</v>
      </c>
      <c r="E36" s="38" t="s">
        <v>114</v>
      </c>
      <c r="F36" s="29"/>
      <c r="G36" s="7"/>
    </row>
    <row r="37" spans="1:7" ht="31.5">
      <c r="A37" s="39" t="s">
        <v>78</v>
      </c>
      <c r="B37" s="28" t="s">
        <v>8</v>
      </c>
      <c r="C37" s="28" t="s">
        <v>40</v>
      </c>
      <c r="D37" s="28" t="s">
        <v>79</v>
      </c>
      <c r="E37" s="28"/>
      <c r="F37" s="29">
        <f>F38</f>
        <v>980.82</v>
      </c>
      <c r="G37" s="439" t="s">
        <v>80</v>
      </c>
    </row>
    <row r="38" spans="1:7" ht="31.5">
      <c r="A38" s="30" t="s">
        <v>81</v>
      </c>
      <c r="B38" s="28" t="s">
        <v>8</v>
      </c>
      <c r="C38" s="28" t="s">
        <v>40</v>
      </c>
      <c r="D38" s="28" t="s">
        <v>82</v>
      </c>
      <c r="E38" s="28"/>
      <c r="F38" s="29">
        <f>F39+F43</f>
        <v>980.82</v>
      </c>
      <c r="G38" s="439"/>
    </row>
    <row r="39" spans="1:7" ht="78.75">
      <c r="A39" s="27" t="s">
        <v>148</v>
      </c>
      <c r="B39" s="28" t="s">
        <v>8</v>
      </c>
      <c r="C39" s="28" t="s">
        <v>40</v>
      </c>
      <c r="D39" s="28" t="s">
        <v>82</v>
      </c>
      <c r="E39" s="28" t="s">
        <v>99</v>
      </c>
      <c r="F39" s="29">
        <f>F40</f>
        <v>925.82</v>
      </c>
      <c r="G39" s="439"/>
    </row>
    <row r="40" spans="1:7" ht="15.75">
      <c r="A40" s="27" t="s">
        <v>106</v>
      </c>
      <c r="B40" s="28" t="s">
        <v>8</v>
      </c>
      <c r="C40" s="28" t="s">
        <v>40</v>
      </c>
      <c r="D40" s="28" t="s">
        <v>82</v>
      </c>
      <c r="E40" s="28" t="s">
        <v>100</v>
      </c>
      <c r="F40" s="29">
        <f>F41+F42</f>
        <v>925.82</v>
      </c>
      <c r="G40" s="7"/>
    </row>
    <row r="41" spans="1:7" ht="15.75">
      <c r="A41" s="27" t="s">
        <v>107</v>
      </c>
      <c r="B41" s="28" t="s">
        <v>8</v>
      </c>
      <c r="C41" s="28" t="s">
        <v>40</v>
      </c>
      <c r="D41" s="28" t="s">
        <v>82</v>
      </c>
      <c r="E41" s="28" t="s">
        <v>101</v>
      </c>
      <c r="F41" s="29">
        <f>705.46+186.96</f>
        <v>892.4200000000001</v>
      </c>
      <c r="G41" s="7"/>
    </row>
    <row r="42" spans="1:7" ht="31.5">
      <c r="A42" s="27" t="s">
        <v>108</v>
      </c>
      <c r="B42" s="28" t="s">
        <v>8</v>
      </c>
      <c r="C42" s="28" t="s">
        <v>40</v>
      </c>
      <c r="D42" s="28" t="s">
        <v>82</v>
      </c>
      <c r="E42" s="28" t="s">
        <v>102</v>
      </c>
      <c r="F42" s="29">
        <v>33.4</v>
      </c>
      <c r="G42" s="7"/>
    </row>
    <row r="43" spans="1:7" ht="15.75">
      <c r="A43" s="27" t="s">
        <v>109</v>
      </c>
      <c r="B43" s="28" t="s">
        <v>8</v>
      </c>
      <c r="C43" s="28" t="s">
        <v>40</v>
      </c>
      <c r="D43" s="28" t="s">
        <v>82</v>
      </c>
      <c r="E43" s="28" t="s">
        <v>103</v>
      </c>
      <c r="F43" s="29">
        <f>F44</f>
        <v>55</v>
      </c>
      <c r="G43" s="7"/>
    </row>
    <row r="44" spans="1:7" ht="52.5" customHeight="1">
      <c r="A44" s="27" t="s">
        <v>153</v>
      </c>
      <c r="B44" s="28" t="s">
        <v>8</v>
      </c>
      <c r="C44" s="28" t="s">
        <v>40</v>
      </c>
      <c r="D44" s="28" t="s">
        <v>82</v>
      </c>
      <c r="E44" s="28" t="s">
        <v>104</v>
      </c>
      <c r="F44" s="29">
        <f>F45</f>
        <v>55</v>
      </c>
      <c r="G44" s="7"/>
    </row>
    <row r="45" spans="1:7" ht="47.25">
      <c r="A45" s="27" t="s">
        <v>111</v>
      </c>
      <c r="B45" s="28" t="s">
        <v>8</v>
      </c>
      <c r="C45" s="28" t="s">
        <v>40</v>
      </c>
      <c r="D45" s="28" t="s">
        <v>82</v>
      </c>
      <c r="E45" s="28" t="s">
        <v>105</v>
      </c>
      <c r="F45" s="29">
        <f>55</f>
        <v>55</v>
      </c>
      <c r="G45" s="7"/>
    </row>
    <row r="46" spans="1:9" s="12" customFormat="1" ht="94.5" customHeight="1">
      <c r="A46" s="31" t="s">
        <v>18</v>
      </c>
      <c r="B46" s="32" t="s">
        <v>8</v>
      </c>
      <c r="C46" s="32" t="s">
        <v>19</v>
      </c>
      <c r="D46" s="24"/>
      <c r="E46" s="32"/>
      <c r="F46" s="26">
        <f>F47</f>
        <v>6683.400000000001</v>
      </c>
      <c r="G46" s="11"/>
      <c r="I46" s="43"/>
    </row>
    <row r="47" spans="1:7" s="6" customFormat="1" ht="31.5" customHeight="1">
      <c r="A47" s="30" t="s">
        <v>12</v>
      </c>
      <c r="B47" s="28" t="s">
        <v>8</v>
      </c>
      <c r="C47" s="28" t="s">
        <v>19</v>
      </c>
      <c r="D47" s="28" t="s">
        <v>13</v>
      </c>
      <c r="E47" s="28"/>
      <c r="F47" s="33">
        <f>F48</f>
        <v>6683.400000000001</v>
      </c>
      <c r="G47" s="8"/>
    </row>
    <row r="48" spans="1:7" s="6" customFormat="1" ht="31.5" customHeight="1">
      <c r="A48" s="30" t="s">
        <v>20</v>
      </c>
      <c r="B48" s="28" t="s">
        <v>8</v>
      </c>
      <c r="C48" s="28" t="s">
        <v>19</v>
      </c>
      <c r="D48" s="28" t="s">
        <v>21</v>
      </c>
      <c r="E48" s="28"/>
      <c r="F48" s="33">
        <f>F49</f>
        <v>6683.400000000001</v>
      </c>
      <c r="G48" s="8"/>
    </row>
    <row r="49" spans="1:7" s="6" customFormat="1" ht="31.5" customHeight="1">
      <c r="A49" s="30" t="s">
        <v>22</v>
      </c>
      <c r="B49" s="28" t="s">
        <v>8</v>
      </c>
      <c r="C49" s="28" t="s">
        <v>19</v>
      </c>
      <c r="D49" s="28" t="s">
        <v>23</v>
      </c>
      <c r="E49" s="28"/>
      <c r="F49" s="33">
        <f>F50+F54</f>
        <v>6683.400000000001</v>
      </c>
      <c r="G49" s="8"/>
    </row>
    <row r="50" spans="1:7" s="6" customFormat="1" ht="104.25" customHeight="1">
      <c r="A50" s="27" t="s">
        <v>148</v>
      </c>
      <c r="B50" s="28" t="s">
        <v>8</v>
      </c>
      <c r="C50" s="28" t="s">
        <v>19</v>
      </c>
      <c r="D50" s="28" t="s">
        <v>23</v>
      </c>
      <c r="E50" s="28" t="s">
        <v>99</v>
      </c>
      <c r="F50" s="33">
        <f>F51</f>
        <v>6455.400000000001</v>
      </c>
      <c r="G50" s="8"/>
    </row>
    <row r="51" spans="1:7" s="6" customFormat="1" ht="31.5" customHeight="1">
      <c r="A51" s="27" t="s">
        <v>106</v>
      </c>
      <c r="B51" s="28" t="s">
        <v>8</v>
      </c>
      <c r="C51" s="28" t="s">
        <v>19</v>
      </c>
      <c r="D51" s="28" t="s">
        <v>23</v>
      </c>
      <c r="E51" s="28" t="s">
        <v>100</v>
      </c>
      <c r="F51" s="33">
        <f>F52+F53</f>
        <v>6455.400000000001</v>
      </c>
      <c r="G51" s="8"/>
    </row>
    <row r="52" spans="1:7" s="6" customFormat="1" ht="31.5" customHeight="1">
      <c r="A52" s="27" t="s">
        <v>107</v>
      </c>
      <c r="B52" s="28" t="s">
        <v>8</v>
      </c>
      <c r="C52" s="28" t="s">
        <v>19</v>
      </c>
      <c r="D52" s="28" t="s">
        <v>23</v>
      </c>
      <c r="E52" s="28" t="s">
        <v>101</v>
      </c>
      <c r="F52" s="33">
        <f>4806.91+1451.69</f>
        <v>6258.6</v>
      </c>
      <c r="G52" s="8"/>
    </row>
    <row r="53" spans="1:7" s="6" customFormat="1" ht="57.75" customHeight="1">
      <c r="A53" s="27" t="s">
        <v>108</v>
      </c>
      <c r="B53" s="28" t="s">
        <v>8</v>
      </c>
      <c r="C53" s="28" t="s">
        <v>19</v>
      </c>
      <c r="D53" s="28" t="s">
        <v>23</v>
      </c>
      <c r="E53" s="28" t="s">
        <v>102</v>
      </c>
      <c r="F53" s="33">
        <v>196.8</v>
      </c>
      <c r="G53" s="8"/>
    </row>
    <row r="54" spans="1:7" s="6" customFormat="1" ht="44.25" customHeight="1">
      <c r="A54" s="27" t="s">
        <v>109</v>
      </c>
      <c r="B54" s="28" t="s">
        <v>8</v>
      </c>
      <c r="C54" s="28" t="s">
        <v>19</v>
      </c>
      <c r="D54" s="28" t="s">
        <v>23</v>
      </c>
      <c r="E54" s="28" t="s">
        <v>103</v>
      </c>
      <c r="F54" s="33">
        <f>F55</f>
        <v>228</v>
      </c>
      <c r="G54" s="8"/>
    </row>
    <row r="55" spans="1:7" s="6" customFormat="1" ht="60" customHeight="1">
      <c r="A55" s="27" t="s">
        <v>153</v>
      </c>
      <c r="B55" s="28" t="s">
        <v>8</v>
      </c>
      <c r="C55" s="28" t="s">
        <v>19</v>
      </c>
      <c r="D55" s="28" t="s">
        <v>23</v>
      </c>
      <c r="E55" s="28" t="s">
        <v>104</v>
      </c>
      <c r="F55" s="33">
        <f>F56</f>
        <v>228</v>
      </c>
      <c r="G55" s="8"/>
    </row>
    <row r="56" spans="1:7" s="6" customFormat="1" ht="48" customHeight="1">
      <c r="A56" s="27" t="s">
        <v>111</v>
      </c>
      <c r="B56" s="28" t="s">
        <v>8</v>
      </c>
      <c r="C56" s="28" t="s">
        <v>19</v>
      </c>
      <c r="D56" s="28" t="s">
        <v>23</v>
      </c>
      <c r="E56" s="28" t="s">
        <v>105</v>
      </c>
      <c r="F56" s="33">
        <v>228</v>
      </c>
      <c r="G56" s="8"/>
    </row>
    <row r="57" spans="1:7" s="12" customFormat="1" ht="20.25" customHeight="1">
      <c r="A57" s="34" t="s">
        <v>24</v>
      </c>
      <c r="B57" s="24" t="s">
        <v>8</v>
      </c>
      <c r="C57" s="24" t="s">
        <v>91</v>
      </c>
      <c r="D57" s="24"/>
      <c r="E57" s="24"/>
      <c r="F57" s="35">
        <f>F58</f>
        <v>70</v>
      </c>
      <c r="G57" s="11"/>
    </row>
    <row r="58" spans="1:7" s="6" customFormat="1" ht="18.75" customHeight="1">
      <c r="A58" s="36" t="s">
        <v>24</v>
      </c>
      <c r="B58" s="28" t="s">
        <v>8</v>
      </c>
      <c r="C58" s="28" t="s">
        <v>91</v>
      </c>
      <c r="D58" s="28" t="s">
        <v>26</v>
      </c>
      <c r="E58" s="28"/>
      <c r="F58" s="29">
        <f>F59</f>
        <v>70</v>
      </c>
      <c r="G58" s="8"/>
    </row>
    <row r="59" spans="1:7" s="6" customFormat="1" ht="31.5" customHeight="1">
      <c r="A59" s="36" t="s">
        <v>27</v>
      </c>
      <c r="B59" s="28" t="s">
        <v>8</v>
      </c>
      <c r="C59" s="28" t="s">
        <v>91</v>
      </c>
      <c r="D59" s="28" t="s">
        <v>28</v>
      </c>
      <c r="E59" s="28"/>
      <c r="F59" s="29">
        <f>F60</f>
        <v>70</v>
      </c>
      <c r="G59" s="8"/>
    </row>
    <row r="60" spans="1:7" s="6" customFormat="1" ht="38.25" customHeight="1">
      <c r="A60" s="36" t="s">
        <v>29</v>
      </c>
      <c r="B60" s="28" t="s">
        <v>8</v>
      </c>
      <c r="C60" s="28" t="s">
        <v>91</v>
      </c>
      <c r="D60" s="28" t="s">
        <v>30</v>
      </c>
      <c r="E60" s="28"/>
      <c r="F60" s="29">
        <f>F61+F63</f>
        <v>70</v>
      </c>
      <c r="G60" s="8" t="s">
        <v>146</v>
      </c>
    </row>
    <row r="61" spans="1:7" s="6" customFormat="1" ht="20.25" customHeight="1">
      <c r="A61" s="36" t="s">
        <v>115</v>
      </c>
      <c r="B61" s="28" t="s">
        <v>8</v>
      </c>
      <c r="C61" s="28" t="s">
        <v>91</v>
      </c>
      <c r="D61" s="28" t="s">
        <v>30</v>
      </c>
      <c r="E61" s="28" t="s">
        <v>112</v>
      </c>
      <c r="F61" s="33">
        <f>F62</f>
        <v>50</v>
      </c>
      <c r="G61" s="8"/>
    </row>
    <row r="62" spans="1:7" s="6" customFormat="1" ht="20.25" customHeight="1">
      <c r="A62" s="36" t="s">
        <v>118</v>
      </c>
      <c r="B62" s="28" t="s">
        <v>8</v>
      </c>
      <c r="C62" s="28" t="s">
        <v>91</v>
      </c>
      <c r="D62" s="28" t="s">
        <v>30</v>
      </c>
      <c r="E62" s="28" t="s">
        <v>117</v>
      </c>
      <c r="F62" s="33">
        <v>50</v>
      </c>
      <c r="G62" s="8"/>
    </row>
    <row r="63" spans="1:7" s="6" customFormat="1" ht="63" customHeight="1">
      <c r="A63" s="36" t="s">
        <v>31</v>
      </c>
      <c r="B63" s="28" t="s">
        <v>8</v>
      </c>
      <c r="C63" s="28" t="s">
        <v>91</v>
      </c>
      <c r="D63" s="28" t="s">
        <v>32</v>
      </c>
      <c r="E63" s="28"/>
      <c r="F63" s="33">
        <f>F64</f>
        <v>20</v>
      </c>
      <c r="G63" s="8"/>
    </row>
    <row r="64" spans="1:7" ht="15.75">
      <c r="A64" s="36" t="s">
        <v>115</v>
      </c>
      <c r="B64" s="28" t="s">
        <v>8</v>
      </c>
      <c r="C64" s="28" t="s">
        <v>91</v>
      </c>
      <c r="D64" s="28" t="s">
        <v>32</v>
      </c>
      <c r="E64" s="28" t="s">
        <v>112</v>
      </c>
      <c r="F64" s="29">
        <f>F65</f>
        <v>20</v>
      </c>
      <c r="G64" s="14"/>
    </row>
    <row r="65" spans="1:7" ht="15.75">
      <c r="A65" s="36" t="s">
        <v>118</v>
      </c>
      <c r="B65" s="28" t="s">
        <v>8</v>
      </c>
      <c r="C65" s="28" t="s">
        <v>91</v>
      </c>
      <c r="D65" s="28" t="s">
        <v>32</v>
      </c>
      <c r="E65" s="28" t="s">
        <v>117</v>
      </c>
      <c r="F65" s="29">
        <v>20</v>
      </c>
      <c r="G65" s="14"/>
    </row>
    <row r="66" spans="1:9" ht="15.75">
      <c r="A66" s="37" t="s">
        <v>33</v>
      </c>
      <c r="B66" s="24" t="s">
        <v>8</v>
      </c>
      <c r="C66" s="24" t="s">
        <v>92</v>
      </c>
      <c r="D66" s="38"/>
      <c r="E66" s="28"/>
      <c r="F66" s="35">
        <f>F67+F80+F88+F107+F96+F102</f>
        <v>11321.6</v>
      </c>
      <c r="G66" s="14"/>
      <c r="I66" s="7"/>
    </row>
    <row r="67" spans="1:7" ht="53.25" customHeight="1">
      <c r="A67" s="30" t="s">
        <v>12</v>
      </c>
      <c r="B67" s="28" t="s">
        <v>8</v>
      </c>
      <c r="C67" s="28" t="s">
        <v>92</v>
      </c>
      <c r="D67" s="28" t="s">
        <v>13</v>
      </c>
      <c r="E67" s="28"/>
      <c r="F67" s="29">
        <f>F68</f>
        <v>7837.6</v>
      </c>
      <c r="G67" s="14"/>
    </row>
    <row r="68" spans="1:7" ht="42.75" customHeight="1">
      <c r="A68" s="30" t="s">
        <v>74</v>
      </c>
      <c r="B68" s="28" t="s">
        <v>8</v>
      </c>
      <c r="C68" s="28" t="s">
        <v>92</v>
      </c>
      <c r="D68" s="28" t="s">
        <v>75</v>
      </c>
      <c r="E68" s="28"/>
      <c r="F68" s="29">
        <f>F69+F73+F77</f>
        <v>7837.6</v>
      </c>
      <c r="G68" s="14"/>
    </row>
    <row r="69" spans="1:7" ht="98.25" customHeight="1">
      <c r="A69" s="27" t="s">
        <v>148</v>
      </c>
      <c r="B69" s="28" t="s">
        <v>8</v>
      </c>
      <c r="C69" s="28" t="s">
        <v>92</v>
      </c>
      <c r="D69" s="28" t="s">
        <v>75</v>
      </c>
      <c r="E69" s="28" t="s">
        <v>99</v>
      </c>
      <c r="F69" s="29">
        <f>F70</f>
        <v>6027.8</v>
      </c>
      <c r="G69" s="18" t="s">
        <v>76</v>
      </c>
    </row>
    <row r="70" spans="1:7" ht="36.75" customHeight="1">
      <c r="A70" s="27" t="s">
        <v>149</v>
      </c>
      <c r="B70" s="28" t="s">
        <v>8</v>
      </c>
      <c r="C70" s="28" t="s">
        <v>92</v>
      </c>
      <c r="D70" s="28" t="s">
        <v>75</v>
      </c>
      <c r="E70" s="28" t="s">
        <v>150</v>
      </c>
      <c r="F70" s="29">
        <f>F71+F72</f>
        <v>6027.8</v>
      </c>
      <c r="G70" s="18"/>
    </row>
    <row r="71" spans="1:7" ht="45.75" customHeight="1">
      <c r="A71" s="27" t="s">
        <v>107</v>
      </c>
      <c r="B71" s="28" t="s">
        <v>8</v>
      </c>
      <c r="C71" s="28" t="s">
        <v>92</v>
      </c>
      <c r="D71" s="28" t="s">
        <v>75</v>
      </c>
      <c r="E71" s="28" t="s">
        <v>151</v>
      </c>
      <c r="F71" s="29">
        <v>6005</v>
      </c>
      <c r="G71" s="18"/>
    </row>
    <row r="72" spans="1:7" ht="45.75" customHeight="1">
      <c r="A72" s="27" t="s">
        <v>108</v>
      </c>
      <c r="B72" s="28" t="s">
        <v>8</v>
      </c>
      <c r="C72" s="28" t="s">
        <v>92</v>
      </c>
      <c r="D72" s="28" t="s">
        <v>75</v>
      </c>
      <c r="E72" s="28" t="s">
        <v>152</v>
      </c>
      <c r="F72" s="29">
        <v>22.8</v>
      </c>
      <c r="G72" s="18"/>
    </row>
    <row r="73" spans="1:7" ht="34.5" customHeight="1">
      <c r="A73" s="27" t="s">
        <v>109</v>
      </c>
      <c r="B73" s="28" t="s">
        <v>8</v>
      </c>
      <c r="C73" s="28" t="s">
        <v>92</v>
      </c>
      <c r="D73" s="28" t="s">
        <v>75</v>
      </c>
      <c r="E73" s="28" t="s">
        <v>103</v>
      </c>
      <c r="F73" s="29">
        <f>F74</f>
        <v>1804.5</v>
      </c>
      <c r="G73" s="18"/>
    </row>
    <row r="74" spans="1:6" ht="51.75" customHeight="1">
      <c r="A74" s="27" t="s">
        <v>153</v>
      </c>
      <c r="B74" s="28" t="s">
        <v>8</v>
      </c>
      <c r="C74" s="28" t="s">
        <v>92</v>
      </c>
      <c r="D74" s="28" t="s">
        <v>75</v>
      </c>
      <c r="E74" s="28" t="s">
        <v>104</v>
      </c>
      <c r="F74" s="29">
        <f>F75+F76</f>
        <v>1804.5</v>
      </c>
    </row>
    <row r="75" spans="1:6" ht="51.75" customHeight="1">
      <c r="A75" s="27" t="s">
        <v>123</v>
      </c>
      <c r="B75" s="28" t="s">
        <v>8</v>
      </c>
      <c r="C75" s="28" t="s">
        <v>92</v>
      </c>
      <c r="D75" s="28" t="s">
        <v>75</v>
      </c>
      <c r="E75" s="28" t="s">
        <v>122</v>
      </c>
      <c r="F75" s="29">
        <v>720</v>
      </c>
    </row>
    <row r="76" spans="1:6" ht="47.25">
      <c r="A76" s="27" t="s">
        <v>111</v>
      </c>
      <c r="B76" s="28" t="s">
        <v>8</v>
      </c>
      <c r="C76" s="28" t="s">
        <v>92</v>
      </c>
      <c r="D76" s="28" t="s">
        <v>75</v>
      </c>
      <c r="E76" s="28" t="s">
        <v>105</v>
      </c>
      <c r="F76" s="29">
        <v>1084.5</v>
      </c>
    </row>
    <row r="77" spans="1:6" ht="15.75">
      <c r="A77" s="27" t="s">
        <v>115</v>
      </c>
      <c r="B77" s="28" t="s">
        <v>8</v>
      </c>
      <c r="C77" s="28" t="s">
        <v>92</v>
      </c>
      <c r="D77" s="28" t="s">
        <v>75</v>
      </c>
      <c r="E77" s="38" t="s">
        <v>112</v>
      </c>
      <c r="F77" s="29">
        <f>F78</f>
        <v>5.3</v>
      </c>
    </row>
    <row r="78" spans="1:6" ht="15.75">
      <c r="A78" s="27" t="s">
        <v>116</v>
      </c>
      <c r="B78" s="28" t="s">
        <v>8</v>
      </c>
      <c r="C78" s="28" t="s">
        <v>92</v>
      </c>
      <c r="D78" s="28" t="s">
        <v>75</v>
      </c>
      <c r="E78" s="38" t="s">
        <v>113</v>
      </c>
      <c r="F78" s="29">
        <f>F79</f>
        <v>5.3</v>
      </c>
    </row>
    <row r="79" spans="1:6" ht="15.75">
      <c r="A79" s="27" t="s">
        <v>119</v>
      </c>
      <c r="B79" s="28" t="s">
        <v>8</v>
      </c>
      <c r="C79" s="28" t="s">
        <v>92</v>
      </c>
      <c r="D79" s="28" t="s">
        <v>75</v>
      </c>
      <c r="E79" s="38" t="s">
        <v>114</v>
      </c>
      <c r="F79" s="29">
        <v>5.3</v>
      </c>
    </row>
    <row r="80" spans="1:7" ht="47.25">
      <c r="A80" s="36" t="s">
        <v>34</v>
      </c>
      <c r="B80" s="28" t="s">
        <v>8</v>
      </c>
      <c r="C80" s="28" t="s">
        <v>92</v>
      </c>
      <c r="D80" s="38" t="s">
        <v>35</v>
      </c>
      <c r="E80" s="28"/>
      <c r="F80" s="29">
        <f>F81</f>
        <v>2.5</v>
      </c>
      <c r="G80" s="14"/>
    </row>
    <row r="81" spans="1:7" ht="20.25" customHeight="1">
      <c r="A81" s="39" t="s">
        <v>87</v>
      </c>
      <c r="B81" s="38" t="s">
        <v>8</v>
      </c>
      <c r="C81" s="28" t="s">
        <v>92</v>
      </c>
      <c r="D81" s="38" t="s">
        <v>88</v>
      </c>
      <c r="E81" s="38"/>
      <c r="F81" s="29">
        <f>F82+F85</f>
        <v>2.5</v>
      </c>
      <c r="G81" s="14"/>
    </row>
    <row r="82" spans="1:7" ht="15.75" hidden="1">
      <c r="A82" s="27" t="s">
        <v>109</v>
      </c>
      <c r="B82" s="38" t="s">
        <v>8</v>
      </c>
      <c r="C82" s="28" t="s">
        <v>92</v>
      </c>
      <c r="D82" s="38" t="s">
        <v>88</v>
      </c>
      <c r="E82" s="38" t="s">
        <v>103</v>
      </c>
      <c r="F82" s="29">
        <f>F83</f>
        <v>0</v>
      </c>
      <c r="G82" s="14"/>
    </row>
    <row r="83" spans="1:7" ht="57.75" customHeight="1" hidden="1">
      <c r="A83" s="27" t="s">
        <v>153</v>
      </c>
      <c r="B83" s="38" t="s">
        <v>8</v>
      </c>
      <c r="C83" s="28" t="s">
        <v>92</v>
      </c>
      <c r="D83" s="38" t="s">
        <v>88</v>
      </c>
      <c r="E83" s="38" t="s">
        <v>104</v>
      </c>
      <c r="F83" s="29">
        <f>F84</f>
        <v>0</v>
      </c>
      <c r="G83" s="14"/>
    </row>
    <row r="84" spans="1:7" ht="47.25" hidden="1">
      <c r="A84" s="27" t="s">
        <v>111</v>
      </c>
      <c r="B84" s="38" t="s">
        <v>8</v>
      </c>
      <c r="C84" s="28" t="s">
        <v>92</v>
      </c>
      <c r="D84" s="38" t="s">
        <v>88</v>
      </c>
      <c r="E84" s="38" t="s">
        <v>105</v>
      </c>
      <c r="F84" s="29"/>
      <c r="G84" s="14"/>
    </row>
    <row r="85" spans="1:7" ht="33" customHeight="1">
      <c r="A85" s="27" t="s">
        <v>115</v>
      </c>
      <c r="B85" s="38" t="s">
        <v>8</v>
      </c>
      <c r="C85" s="28" t="s">
        <v>92</v>
      </c>
      <c r="D85" s="38" t="s">
        <v>88</v>
      </c>
      <c r="E85" s="38" t="s">
        <v>112</v>
      </c>
      <c r="F85" s="29">
        <f>F86</f>
        <v>2.5</v>
      </c>
      <c r="G85" s="14"/>
    </row>
    <row r="86" spans="1:7" ht="36.75" customHeight="1">
      <c r="A86" s="27" t="s">
        <v>116</v>
      </c>
      <c r="B86" s="38" t="s">
        <v>8</v>
      </c>
      <c r="C86" s="28" t="s">
        <v>92</v>
      </c>
      <c r="D86" s="38" t="s">
        <v>88</v>
      </c>
      <c r="E86" s="38" t="s">
        <v>113</v>
      </c>
      <c r="F86" s="29">
        <f>F87</f>
        <v>2.5</v>
      </c>
      <c r="G86" s="14"/>
    </row>
    <row r="87" spans="1:7" ht="36.75" customHeight="1">
      <c r="A87" s="27" t="s">
        <v>119</v>
      </c>
      <c r="B87" s="38" t="s">
        <v>8</v>
      </c>
      <c r="C87" s="28" t="s">
        <v>92</v>
      </c>
      <c r="D87" s="38" t="s">
        <v>88</v>
      </c>
      <c r="E87" s="38" t="s">
        <v>114</v>
      </c>
      <c r="F87" s="29">
        <f>2.5</f>
        <v>2.5</v>
      </c>
      <c r="G87" s="14"/>
    </row>
    <row r="88" spans="1:7" ht="50.25" customHeight="1">
      <c r="A88" s="36" t="s">
        <v>154</v>
      </c>
      <c r="B88" s="38" t="s">
        <v>8</v>
      </c>
      <c r="C88" s="28" t="s">
        <v>92</v>
      </c>
      <c r="D88" s="38" t="s">
        <v>36</v>
      </c>
      <c r="E88" s="30"/>
      <c r="F88" s="29">
        <f>F89</f>
        <v>341.5</v>
      </c>
      <c r="G88" s="14"/>
    </row>
    <row r="89" spans="1:7" ht="31.5" customHeight="1">
      <c r="A89" s="9" t="s">
        <v>155</v>
      </c>
      <c r="B89" s="38" t="s">
        <v>8</v>
      </c>
      <c r="C89" s="28" t="s">
        <v>92</v>
      </c>
      <c r="D89" s="38" t="s">
        <v>37</v>
      </c>
      <c r="E89" s="30"/>
      <c r="F89" s="29">
        <f>F90+F93</f>
        <v>341.5</v>
      </c>
      <c r="G89" s="14"/>
    </row>
    <row r="90" spans="1:7" ht="90" customHeight="1" hidden="1">
      <c r="A90" s="27" t="s">
        <v>148</v>
      </c>
      <c r="B90" s="38" t="s">
        <v>8</v>
      </c>
      <c r="C90" s="38" t="s">
        <v>92</v>
      </c>
      <c r="D90" s="38" t="s">
        <v>37</v>
      </c>
      <c r="E90" s="38" t="s">
        <v>99</v>
      </c>
      <c r="F90" s="29">
        <f>F91</f>
        <v>0</v>
      </c>
      <c r="G90" s="14"/>
    </row>
    <row r="91" spans="1:7" ht="29.25" customHeight="1" hidden="1">
      <c r="A91" s="27" t="s">
        <v>106</v>
      </c>
      <c r="B91" s="38" t="s">
        <v>8</v>
      </c>
      <c r="C91" s="38" t="s">
        <v>92</v>
      </c>
      <c r="D91" s="38" t="s">
        <v>37</v>
      </c>
      <c r="E91" s="38" t="s">
        <v>100</v>
      </c>
      <c r="F91" s="29">
        <f>F92</f>
        <v>0</v>
      </c>
      <c r="G91" s="14"/>
    </row>
    <row r="92" spans="1:7" ht="58.5" customHeight="1" hidden="1">
      <c r="A92" s="27" t="s">
        <v>108</v>
      </c>
      <c r="B92" s="38" t="s">
        <v>8</v>
      </c>
      <c r="C92" s="38" t="s">
        <v>92</v>
      </c>
      <c r="D92" s="38" t="s">
        <v>37</v>
      </c>
      <c r="E92" s="38" t="s">
        <v>102</v>
      </c>
      <c r="F92" s="29"/>
      <c r="G92" s="14"/>
    </row>
    <row r="93" spans="1:7" ht="36.75" customHeight="1">
      <c r="A93" s="27" t="s">
        <v>109</v>
      </c>
      <c r="B93" s="38" t="s">
        <v>8</v>
      </c>
      <c r="C93" s="38" t="s">
        <v>92</v>
      </c>
      <c r="D93" s="38" t="s">
        <v>37</v>
      </c>
      <c r="E93" s="38" t="s">
        <v>103</v>
      </c>
      <c r="F93" s="29">
        <f>F94</f>
        <v>341.5</v>
      </c>
      <c r="G93" s="14"/>
    </row>
    <row r="94" spans="1:6" ht="63" customHeight="1">
      <c r="A94" s="27" t="s">
        <v>153</v>
      </c>
      <c r="B94" s="38" t="s">
        <v>8</v>
      </c>
      <c r="C94" s="38" t="s">
        <v>92</v>
      </c>
      <c r="D94" s="38" t="s">
        <v>37</v>
      </c>
      <c r="E94" s="38" t="s">
        <v>104</v>
      </c>
      <c r="F94" s="30">
        <f>F95</f>
        <v>341.5</v>
      </c>
    </row>
    <row r="95" spans="1:6" ht="44.25" customHeight="1">
      <c r="A95" s="27" t="s">
        <v>111</v>
      </c>
      <c r="B95" s="38" t="s">
        <v>8</v>
      </c>
      <c r="C95" s="38" t="s">
        <v>92</v>
      </c>
      <c r="D95" s="38" t="s">
        <v>37</v>
      </c>
      <c r="E95" s="38" t="s">
        <v>105</v>
      </c>
      <c r="F95" s="30">
        <f>50+300-8.5</f>
        <v>341.5</v>
      </c>
    </row>
    <row r="96" spans="1:7" ht="15.75" hidden="1">
      <c r="A96" s="30" t="s">
        <v>60</v>
      </c>
      <c r="B96" s="38" t="s">
        <v>8</v>
      </c>
      <c r="C96" s="38" t="s">
        <v>92</v>
      </c>
      <c r="D96" s="28" t="s">
        <v>61</v>
      </c>
      <c r="E96" s="28"/>
      <c r="F96" s="29">
        <f>F97</f>
        <v>0</v>
      </c>
      <c r="G96" s="9"/>
    </row>
    <row r="97" spans="1:7" ht="31.5" hidden="1">
      <c r="A97" s="9" t="s">
        <v>156</v>
      </c>
      <c r="B97" s="38" t="s">
        <v>8</v>
      </c>
      <c r="C97" s="38" t="s">
        <v>92</v>
      </c>
      <c r="D97" s="28" t="s">
        <v>97</v>
      </c>
      <c r="E97" s="28"/>
      <c r="F97" s="29">
        <f>F98</f>
        <v>0</v>
      </c>
      <c r="G97" s="9"/>
    </row>
    <row r="98" spans="1:7" ht="47.25" hidden="1">
      <c r="A98" s="30" t="s">
        <v>135</v>
      </c>
      <c r="B98" s="38" t="s">
        <v>8</v>
      </c>
      <c r="C98" s="38" t="s">
        <v>92</v>
      </c>
      <c r="D98" s="28" t="s">
        <v>134</v>
      </c>
      <c r="E98" s="28"/>
      <c r="F98" s="29">
        <f>F99</f>
        <v>0</v>
      </c>
      <c r="G98" s="9"/>
    </row>
    <row r="99" spans="1:7" ht="15.75" hidden="1">
      <c r="A99" s="27" t="s">
        <v>109</v>
      </c>
      <c r="B99" s="38" t="s">
        <v>8</v>
      </c>
      <c r="C99" s="38" t="s">
        <v>92</v>
      </c>
      <c r="D99" s="28" t="s">
        <v>134</v>
      </c>
      <c r="E99" s="38" t="s">
        <v>103</v>
      </c>
      <c r="F99" s="29">
        <f>F100</f>
        <v>0</v>
      </c>
      <c r="G99" s="9"/>
    </row>
    <row r="100" spans="1:7" ht="47.25" hidden="1">
      <c r="A100" s="27" t="s">
        <v>110</v>
      </c>
      <c r="B100" s="38" t="s">
        <v>8</v>
      </c>
      <c r="C100" s="38" t="s">
        <v>92</v>
      </c>
      <c r="D100" s="28" t="s">
        <v>134</v>
      </c>
      <c r="E100" s="38" t="s">
        <v>104</v>
      </c>
      <c r="F100" s="29">
        <f>F101</f>
        <v>0</v>
      </c>
      <c r="G100" s="9"/>
    </row>
    <row r="101" spans="1:7" ht="47.25" hidden="1">
      <c r="A101" s="27" t="s">
        <v>127</v>
      </c>
      <c r="B101" s="38" t="s">
        <v>8</v>
      </c>
      <c r="C101" s="38" t="s">
        <v>92</v>
      </c>
      <c r="D101" s="28" t="s">
        <v>134</v>
      </c>
      <c r="E101" s="38" t="s">
        <v>128</v>
      </c>
      <c r="F101" s="29">
        <v>0</v>
      </c>
      <c r="G101" s="9"/>
    </row>
    <row r="102" spans="1:7" ht="94.5">
      <c r="A102" s="27" t="s">
        <v>753</v>
      </c>
      <c r="B102" s="38" t="s">
        <v>8</v>
      </c>
      <c r="C102" s="38" t="s">
        <v>92</v>
      </c>
      <c r="D102" s="28" t="s">
        <v>750</v>
      </c>
      <c r="E102" s="38"/>
      <c r="F102" s="29">
        <f>F103</f>
        <v>4</v>
      </c>
      <c r="G102" s="9"/>
    </row>
    <row r="103" spans="1:7" ht="110.25">
      <c r="A103" s="27" t="s">
        <v>752</v>
      </c>
      <c r="B103" s="38" t="s">
        <v>8</v>
      </c>
      <c r="C103" s="38" t="s">
        <v>92</v>
      </c>
      <c r="D103" s="28" t="s">
        <v>751</v>
      </c>
      <c r="E103" s="38"/>
      <c r="F103" s="29">
        <f>F104</f>
        <v>4</v>
      </c>
      <c r="G103" s="9"/>
    </row>
    <row r="104" spans="1:7" ht="15.75">
      <c r="A104" s="27" t="s">
        <v>109</v>
      </c>
      <c r="B104" s="38" t="s">
        <v>8</v>
      </c>
      <c r="C104" s="38" t="s">
        <v>92</v>
      </c>
      <c r="D104" s="28" t="s">
        <v>751</v>
      </c>
      <c r="E104" s="38" t="s">
        <v>103</v>
      </c>
      <c r="F104" s="29">
        <f>F105</f>
        <v>4</v>
      </c>
      <c r="G104" s="9"/>
    </row>
    <row r="105" spans="1:7" ht="31.5">
      <c r="A105" s="27" t="s">
        <v>153</v>
      </c>
      <c r="B105" s="38" t="s">
        <v>8</v>
      </c>
      <c r="C105" s="38" t="s">
        <v>92</v>
      </c>
      <c r="D105" s="28" t="s">
        <v>751</v>
      </c>
      <c r="E105" s="38" t="s">
        <v>104</v>
      </c>
      <c r="F105" s="29">
        <f>F106</f>
        <v>4</v>
      </c>
      <c r="G105" s="9"/>
    </row>
    <row r="106" spans="1:7" ht="47.25">
      <c r="A106" s="27" t="s">
        <v>111</v>
      </c>
      <c r="B106" s="38" t="s">
        <v>8</v>
      </c>
      <c r="C106" s="38" t="s">
        <v>92</v>
      </c>
      <c r="D106" s="28" t="s">
        <v>751</v>
      </c>
      <c r="E106" s="38" t="s">
        <v>105</v>
      </c>
      <c r="F106" s="29">
        <v>4</v>
      </c>
      <c r="G106" s="9"/>
    </row>
    <row r="107" spans="1:7" ht="28.5" customHeight="1">
      <c r="A107" s="30" t="s">
        <v>120</v>
      </c>
      <c r="B107" s="28" t="s">
        <v>8</v>
      </c>
      <c r="C107" s="28" t="s">
        <v>92</v>
      </c>
      <c r="D107" s="38" t="s">
        <v>48</v>
      </c>
      <c r="E107" s="38"/>
      <c r="F107" s="29">
        <f>F108+F116+F144+F140+F131+F124</f>
        <v>3136</v>
      </c>
      <c r="G107" s="9"/>
    </row>
    <row r="108" spans="1:7" ht="15.75" hidden="1">
      <c r="A108" s="314"/>
      <c r="B108" s="28" t="s">
        <v>8</v>
      </c>
      <c r="C108" s="28" t="s">
        <v>92</v>
      </c>
      <c r="D108" s="38" t="s">
        <v>54</v>
      </c>
      <c r="E108" s="38"/>
      <c r="F108" s="29">
        <f>F109+F112</f>
        <v>0</v>
      </c>
      <c r="G108" s="9"/>
    </row>
    <row r="109" spans="1:7" ht="78.75" hidden="1">
      <c r="A109" s="27" t="s">
        <v>148</v>
      </c>
      <c r="B109" s="28" t="s">
        <v>8</v>
      </c>
      <c r="C109" s="28" t="s">
        <v>92</v>
      </c>
      <c r="D109" s="38" t="s">
        <v>54</v>
      </c>
      <c r="E109" s="38" t="s">
        <v>99</v>
      </c>
      <c r="F109" s="29">
        <f>F110</f>
        <v>0</v>
      </c>
      <c r="G109" s="9"/>
    </row>
    <row r="110" spans="1:7" ht="15.75" hidden="1">
      <c r="A110" s="27" t="s">
        <v>106</v>
      </c>
      <c r="B110" s="28" t="s">
        <v>8</v>
      </c>
      <c r="C110" s="28" t="s">
        <v>92</v>
      </c>
      <c r="D110" s="38" t="s">
        <v>54</v>
      </c>
      <c r="E110" s="38" t="s">
        <v>100</v>
      </c>
      <c r="F110" s="29">
        <f>F111</f>
        <v>0</v>
      </c>
      <c r="G110" s="9"/>
    </row>
    <row r="111" spans="1:7" ht="31.5" hidden="1">
      <c r="A111" s="27" t="s">
        <v>108</v>
      </c>
      <c r="B111" s="28" t="s">
        <v>8</v>
      </c>
      <c r="C111" s="28" t="s">
        <v>92</v>
      </c>
      <c r="D111" s="38" t="s">
        <v>54</v>
      </c>
      <c r="E111" s="38" t="s">
        <v>102</v>
      </c>
      <c r="F111" s="29"/>
      <c r="G111" s="9"/>
    </row>
    <row r="112" spans="1:7" ht="15.75" hidden="1">
      <c r="A112" s="27" t="s">
        <v>109</v>
      </c>
      <c r="B112" s="28" t="s">
        <v>8</v>
      </c>
      <c r="C112" s="28" t="s">
        <v>92</v>
      </c>
      <c r="D112" s="38" t="s">
        <v>54</v>
      </c>
      <c r="E112" s="38" t="s">
        <v>103</v>
      </c>
      <c r="F112" s="29">
        <f>F113</f>
        <v>0</v>
      </c>
      <c r="G112" s="9"/>
    </row>
    <row r="113" spans="1:7" ht="68.25" customHeight="1" hidden="1">
      <c r="A113" s="27" t="s">
        <v>110</v>
      </c>
      <c r="B113" s="28" t="s">
        <v>8</v>
      </c>
      <c r="C113" s="28" t="s">
        <v>92</v>
      </c>
      <c r="D113" s="38" t="s">
        <v>54</v>
      </c>
      <c r="E113" s="38" t="s">
        <v>104</v>
      </c>
      <c r="F113" s="29">
        <f>F114+F115</f>
        <v>0</v>
      </c>
      <c r="G113" s="9"/>
    </row>
    <row r="114" spans="1:6" ht="47.25" hidden="1">
      <c r="A114" s="27" t="s">
        <v>123</v>
      </c>
      <c r="B114" s="28" t="s">
        <v>8</v>
      </c>
      <c r="C114" s="28" t="s">
        <v>92</v>
      </c>
      <c r="D114" s="38" t="s">
        <v>54</v>
      </c>
      <c r="E114" s="28" t="s">
        <v>122</v>
      </c>
      <c r="F114" s="29"/>
    </row>
    <row r="115" spans="1:7" ht="48" customHeight="1" hidden="1">
      <c r="A115" s="27" t="s">
        <v>111</v>
      </c>
      <c r="B115" s="28" t="s">
        <v>8</v>
      </c>
      <c r="C115" s="28" t="s">
        <v>92</v>
      </c>
      <c r="D115" s="38" t="s">
        <v>54</v>
      </c>
      <c r="E115" s="38" t="s">
        <v>105</v>
      </c>
      <c r="F115" s="29"/>
      <c r="G115" s="9"/>
    </row>
    <row r="116" spans="1:7" ht="110.25">
      <c r="A116" s="27" t="s">
        <v>768</v>
      </c>
      <c r="B116" s="28" t="s">
        <v>8</v>
      </c>
      <c r="C116" s="28" t="s">
        <v>92</v>
      </c>
      <c r="D116" s="38" t="s">
        <v>58</v>
      </c>
      <c r="E116" s="38"/>
      <c r="F116" s="29">
        <f>F117+F121</f>
        <v>3086</v>
      </c>
      <c r="G116" s="9"/>
    </row>
    <row r="117" spans="1:7" ht="108.75" customHeight="1">
      <c r="A117" s="27" t="s">
        <v>148</v>
      </c>
      <c r="B117" s="28" t="s">
        <v>8</v>
      </c>
      <c r="C117" s="28" t="s">
        <v>92</v>
      </c>
      <c r="D117" s="38" t="s">
        <v>58</v>
      </c>
      <c r="E117" s="28" t="s">
        <v>99</v>
      </c>
      <c r="F117" s="29">
        <f>F118</f>
        <v>412.6</v>
      </c>
      <c r="G117" s="9"/>
    </row>
    <row r="118" spans="1:7" ht="15.75">
      <c r="A118" s="27" t="s">
        <v>106</v>
      </c>
      <c r="B118" s="28" t="s">
        <v>8</v>
      </c>
      <c r="C118" s="28" t="s">
        <v>92</v>
      </c>
      <c r="D118" s="38" t="s">
        <v>58</v>
      </c>
      <c r="E118" s="28" t="s">
        <v>100</v>
      </c>
      <c r="F118" s="29">
        <f>F119+F120</f>
        <v>412.6</v>
      </c>
      <c r="G118" s="9"/>
    </row>
    <row r="119" spans="1:7" ht="15.75">
      <c r="A119" s="27" t="s">
        <v>107</v>
      </c>
      <c r="B119" s="28" t="s">
        <v>8</v>
      </c>
      <c r="C119" s="28" t="s">
        <v>92</v>
      </c>
      <c r="D119" s="38" t="s">
        <v>58</v>
      </c>
      <c r="E119" s="28" t="s">
        <v>101</v>
      </c>
      <c r="F119" s="29">
        <v>400</v>
      </c>
      <c r="G119" s="9"/>
    </row>
    <row r="120" spans="1:7" ht="31.5">
      <c r="A120" s="27" t="s">
        <v>108</v>
      </c>
      <c r="B120" s="28" t="s">
        <v>8</v>
      </c>
      <c r="C120" s="28" t="s">
        <v>92</v>
      </c>
      <c r="D120" s="38" t="s">
        <v>58</v>
      </c>
      <c r="E120" s="28" t="s">
        <v>102</v>
      </c>
      <c r="F120" s="29">
        <v>12.6</v>
      </c>
      <c r="G120" s="9"/>
    </row>
    <row r="121" spans="1:7" ht="15.75">
      <c r="A121" s="27" t="s">
        <v>109</v>
      </c>
      <c r="B121" s="28" t="s">
        <v>8</v>
      </c>
      <c r="C121" s="28" t="s">
        <v>92</v>
      </c>
      <c r="D121" s="38" t="s">
        <v>58</v>
      </c>
      <c r="E121" s="38" t="s">
        <v>103</v>
      </c>
      <c r="F121" s="29">
        <f>F122</f>
        <v>2673.4</v>
      </c>
      <c r="G121" s="9"/>
    </row>
    <row r="122" spans="1:7" ht="47.25">
      <c r="A122" s="27" t="s">
        <v>110</v>
      </c>
      <c r="B122" s="28" t="s">
        <v>8</v>
      </c>
      <c r="C122" s="28" t="s">
        <v>92</v>
      </c>
      <c r="D122" s="38" t="s">
        <v>58</v>
      </c>
      <c r="E122" s="38" t="s">
        <v>104</v>
      </c>
      <c r="F122" s="29">
        <f>F123</f>
        <v>2673.4</v>
      </c>
      <c r="G122" s="9"/>
    </row>
    <row r="123" spans="1:7" ht="47.25">
      <c r="A123" s="27" t="s">
        <v>111</v>
      </c>
      <c r="B123" s="28" t="s">
        <v>8</v>
      </c>
      <c r="C123" s="28" t="s">
        <v>92</v>
      </c>
      <c r="D123" s="38" t="s">
        <v>58</v>
      </c>
      <c r="E123" s="38" t="s">
        <v>105</v>
      </c>
      <c r="F123" s="29">
        <v>2673.4</v>
      </c>
      <c r="G123" s="9"/>
    </row>
    <row r="124" spans="1:7" ht="45">
      <c r="A124" s="314" t="s">
        <v>769</v>
      </c>
      <c r="B124" s="28" t="s">
        <v>8</v>
      </c>
      <c r="C124" s="28" t="s">
        <v>92</v>
      </c>
      <c r="D124" s="38" t="s">
        <v>93</v>
      </c>
      <c r="E124" s="38"/>
      <c r="F124" s="29">
        <f>F125+F128</f>
        <v>50</v>
      </c>
      <c r="G124" s="9"/>
    </row>
    <row r="125" spans="1:7" ht="78.75">
      <c r="A125" s="27" t="s">
        <v>148</v>
      </c>
      <c r="B125" s="28" t="s">
        <v>8</v>
      </c>
      <c r="C125" s="28" t="s">
        <v>92</v>
      </c>
      <c r="D125" s="38" t="s">
        <v>93</v>
      </c>
      <c r="E125" s="38" t="s">
        <v>99</v>
      </c>
      <c r="F125" s="29">
        <f>F126</f>
        <v>2.8</v>
      </c>
      <c r="G125" s="9"/>
    </row>
    <row r="126" spans="1:7" ht="15.75">
      <c r="A126" s="27" t="s">
        <v>106</v>
      </c>
      <c r="B126" s="28" t="s">
        <v>8</v>
      </c>
      <c r="C126" s="28" t="s">
        <v>92</v>
      </c>
      <c r="D126" s="38" t="s">
        <v>93</v>
      </c>
      <c r="E126" s="38" t="s">
        <v>100</v>
      </c>
      <c r="F126" s="29">
        <f>F127</f>
        <v>2.8</v>
      </c>
      <c r="G126" s="9"/>
    </row>
    <row r="127" spans="1:7" ht="31.5">
      <c r="A127" s="27" t="s">
        <v>108</v>
      </c>
      <c r="B127" s="28" t="s">
        <v>8</v>
      </c>
      <c r="C127" s="28" t="s">
        <v>92</v>
      </c>
      <c r="D127" s="38" t="s">
        <v>93</v>
      </c>
      <c r="E127" s="38" t="s">
        <v>102</v>
      </c>
      <c r="F127" s="29">
        <v>2.8</v>
      </c>
      <c r="G127" s="9"/>
    </row>
    <row r="128" spans="1:7" ht="15.75">
      <c r="A128" s="27" t="s">
        <v>109</v>
      </c>
      <c r="B128" s="28" t="s">
        <v>8</v>
      </c>
      <c r="C128" s="28" t="s">
        <v>92</v>
      </c>
      <c r="D128" s="38" t="s">
        <v>93</v>
      </c>
      <c r="E128" s="38" t="s">
        <v>103</v>
      </c>
      <c r="F128" s="29">
        <f>F129</f>
        <v>47.2</v>
      </c>
      <c r="G128" s="9"/>
    </row>
    <row r="129" spans="1:7" ht="47.25">
      <c r="A129" s="27" t="s">
        <v>110</v>
      </c>
      <c r="B129" s="28" t="s">
        <v>8</v>
      </c>
      <c r="C129" s="28" t="s">
        <v>92</v>
      </c>
      <c r="D129" s="38" t="s">
        <v>93</v>
      </c>
      <c r="E129" s="38" t="s">
        <v>104</v>
      </c>
      <c r="F129" s="29">
        <f>F130</f>
        <v>47.2</v>
      </c>
      <c r="G129" s="9"/>
    </row>
    <row r="130" spans="1:7" ht="45" customHeight="1">
      <c r="A130" s="27" t="s">
        <v>111</v>
      </c>
      <c r="B130" s="28" t="s">
        <v>8</v>
      </c>
      <c r="C130" s="28" t="s">
        <v>92</v>
      </c>
      <c r="D130" s="38" t="s">
        <v>93</v>
      </c>
      <c r="E130" s="38" t="s">
        <v>105</v>
      </c>
      <c r="F130" s="29">
        <v>47.2</v>
      </c>
      <c r="G130" s="9"/>
    </row>
    <row r="131" spans="1:7" ht="110.25" hidden="1">
      <c r="A131" s="27" t="s">
        <v>193</v>
      </c>
      <c r="B131" s="28" t="s">
        <v>8</v>
      </c>
      <c r="C131" s="28" t="s">
        <v>92</v>
      </c>
      <c r="D131" s="28" t="s">
        <v>189</v>
      </c>
      <c r="E131" s="38"/>
      <c r="F131" s="29">
        <f>F132+F136</f>
        <v>0</v>
      </c>
      <c r="G131" s="9"/>
    </row>
    <row r="132" spans="1:7" ht="78.75" hidden="1">
      <c r="A132" s="27" t="s">
        <v>192</v>
      </c>
      <c r="B132" s="28" t="s">
        <v>8</v>
      </c>
      <c r="C132" s="28" t="s">
        <v>92</v>
      </c>
      <c r="D132" s="28" t="s">
        <v>191</v>
      </c>
      <c r="E132" s="38"/>
      <c r="F132" s="29">
        <f>F133</f>
        <v>0</v>
      </c>
      <c r="G132" s="9"/>
    </row>
    <row r="133" spans="1:7" ht="47.25" hidden="1">
      <c r="A133" s="27" t="s">
        <v>194</v>
      </c>
      <c r="B133" s="28" t="s">
        <v>8</v>
      </c>
      <c r="C133" s="28" t="s">
        <v>92</v>
      </c>
      <c r="D133" s="28" t="s">
        <v>191</v>
      </c>
      <c r="E133" s="38" t="s">
        <v>103</v>
      </c>
      <c r="F133" s="29">
        <f>F134</f>
        <v>0</v>
      </c>
      <c r="G133" s="9"/>
    </row>
    <row r="134" spans="1:7" ht="15.75" hidden="1">
      <c r="A134" s="27" t="s">
        <v>109</v>
      </c>
      <c r="B134" s="28" t="s">
        <v>8</v>
      </c>
      <c r="C134" s="28" t="s">
        <v>92</v>
      </c>
      <c r="D134" s="28" t="s">
        <v>191</v>
      </c>
      <c r="E134" s="38" t="s">
        <v>104</v>
      </c>
      <c r="F134" s="29">
        <f>F135</f>
        <v>0</v>
      </c>
      <c r="G134" s="9"/>
    </row>
    <row r="135" spans="1:7" ht="31.5" hidden="1">
      <c r="A135" s="27" t="s">
        <v>153</v>
      </c>
      <c r="B135" s="28" t="s">
        <v>8</v>
      </c>
      <c r="C135" s="28" t="s">
        <v>92</v>
      </c>
      <c r="D135" s="28" t="s">
        <v>191</v>
      </c>
      <c r="E135" s="38" t="s">
        <v>105</v>
      </c>
      <c r="F135" s="29"/>
      <c r="G135" s="9"/>
    </row>
    <row r="136" spans="1:7" ht="0.75" customHeight="1" hidden="1">
      <c r="A136" s="27" t="s">
        <v>188</v>
      </c>
      <c r="B136" s="28" t="s">
        <v>8</v>
      </c>
      <c r="C136" s="28" t="s">
        <v>92</v>
      </c>
      <c r="D136" s="28" t="s">
        <v>190</v>
      </c>
      <c r="E136" s="38"/>
      <c r="F136" s="29">
        <f>F137</f>
        <v>0</v>
      </c>
      <c r="G136" s="9"/>
    </row>
    <row r="137" spans="1:7" ht="15.75" hidden="1">
      <c r="A137" s="27" t="s">
        <v>109</v>
      </c>
      <c r="B137" s="28" t="s">
        <v>8</v>
      </c>
      <c r="C137" s="28" t="s">
        <v>92</v>
      </c>
      <c r="D137" s="28" t="s">
        <v>190</v>
      </c>
      <c r="E137" s="38" t="s">
        <v>103</v>
      </c>
      <c r="F137" s="29">
        <f>F138</f>
        <v>0</v>
      </c>
      <c r="G137" s="9"/>
    </row>
    <row r="138" spans="1:7" ht="31.5" hidden="1">
      <c r="A138" s="27" t="s">
        <v>153</v>
      </c>
      <c r="B138" s="28" t="s">
        <v>8</v>
      </c>
      <c r="C138" s="28" t="s">
        <v>92</v>
      </c>
      <c r="D138" s="28" t="s">
        <v>190</v>
      </c>
      <c r="E138" s="38" t="s">
        <v>104</v>
      </c>
      <c r="F138" s="29">
        <f>F139</f>
        <v>0</v>
      </c>
      <c r="G138" s="9"/>
    </row>
    <row r="139" spans="1:7" ht="46.5" customHeight="1" hidden="1">
      <c r="A139" s="27" t="s">
        <v>111</v>
      </c>
      <c r="B139" s="28" t="s">
        <v>8</v>
      </c>
      <c r="C139" s="28" t="s">
        <v>92</v>
      </c>
      <c r="D139" s="28" t="s">
        <v>190</v>
      </c>
      <c r="E139" s="38" t="s">
        <v>105</v>
      </c>
      <c r="F139" s="29"/>
      <c r="G139" s="9"/>
    </row>
    <row r="140" spans="1:6" ht="78.75" hidden="1">
      <c r="A140" s="30" t="s">
        <v>168</v>
      </c>
      <c r="B140" s="28" t="s">
        <v>8</v>
      </c>
      <c r="C140" s="28" t="s">
        <v>92</v>
      </c>
      <c r="D140" s="28" t="s">
        <v>67</v>
      </c>
      <c r="E140" s="28"/>
      <c r="F140" s="29">
        <f>F141</f>
        <v>0</v>
      </c>
    </row>
    <row r="141" spans="1:6" ht="15.75" hidden="1">
      <c r="A141" s="27" t="s">
        <v>109</v>
      </c>
      <c r="B141" s="28" t="s">
        <v>8</v>
      </c>
      <c r="C141" s="28" t="s">
        <v>92</v>
      </c>
      <c r="D141" s="28" t="s">
        <v>67</v>
      </c>
      <c r="E141" s="38" t="s">
        <v>103</v>
      </c>
      <c r="F141" s="29">
        <f>F142</f>
        <v>0</v>
      </c>
    </row>
    <row r="142" spans="1:6" ht="47.25" hidden="1">
      <c r="A142" s="27" t="s">
        <v>110</v>
      </c>
      <c r="B142" s="28" t="s">
        <v>8</v>
      </c>
      <c r="C142" s="28" t="s">
        <v>92</v>
      </c>
      <c r="D142" s="28" t="s">
        <v>67</v>
      </c>
      <c r="E142" s="38" t="s">
        <v>104</v>
      </c>
      <c r="F142" s="29">
        <f>F143</f>
        <v>0</v>
      </c>
    </row>
    <row r="143" spans="1:6" ht="47.25" hidden="1">
      <c r="A143" s="27" t="s">
        <v>127</v>
      </c>
      <c r="B143" s="28" t="s">
        <v>8</v>
      </c>
      <c r="C143" s="28" t="s">
        <v>92</v>
      </c>
      <c r="D143" s="28" t="s">
        <v>67</v>
      </c>
      <c r="E143" s="38" t="s">
        <v>128</v>
      </c>
      <c r="F143" s="29">
        <v>0</v>
      </c>
    </row>
    <row r="144" spans="1:7" ht="78.75" hidden="1">
      <c r="A144" s="27" t="s">
        <v>125</v>
      </c>
      <c r="B144" s="28" t="s">
        <v>8</v>
      </c>
      <c r="C144" s="28" t="s">
        <v>92</v>
      </c>
      <c r="D144" s="38" t="s">
        <v>124</v>
      </c>
      <c r="E144" s="38"/>
      <c r="F144" s="29">
        <f>F145+F148</f>
        <v>0</v>
      </c>
      <c r="G144" s="9"/>
    </row>
    <row r="145" spans="1:7" ht="78.75" hidden="1">
      <c r="A145" s="27" t="s">
        <v>148</v>
      </c>
      <c r="B145" s="28" t="s">
        <v>8</v>
      </c>
      <c r="C145" s="28" t="s">
        <v>92</v>
      </c>
      <c r="D145" s="38" t="s">
        <v>124</v>
      </c>
      <c r="E145" s="28" t="s">
        <v>99</v>
      </c>
      <c r="F145" s="29">
        <f>F146</f>
        <v>0</v>
      </c>
      <c r="G145" s="9"/>
    </row>
    <row r="146" spans="1:7" ht="15.75" hidden="1">
      <c r="A146" s="27" t="s">
        <v>106</v>
      </c>
      <c r="B146" s="28" t="s">
        <v>8</v>
      </c>
      <c r="C146" s="28" t="s">
        <v>92</v>
      </c>
      <c r="D146" s="38" t="s">
        <v>124</v>
      </c>
      <c r="E146" s="28" t="s">
        <v>100</v>
      </c>
      <c r="F146" s="29">
        <f>F147</f>
        <v>0</v>
      </c>
      <c r="G146" s="9"/>
    </row>
    <row r="147" spans="1:7" ht="31.5" hidden="1">
      <c r="A147" s="27" t="s">
        <v>108</v>
      </c>
      <c r="B147" s="28" t="s">
        <v>8</v>
      </c>
      <c r="C147" s="28" t="s">
        <v>92</v>
      </c>
      <c r="D147" s="38" t="s">
        <v>124</v>
      </c>
      <c r="E147" s="28" t="s">
        <v>102</v>
      </c>
      <c r="F147" s="29"/>
      <c r="G147" s="9"/>
    </row>
    <row r="148" spans="1:7" ht="15.75" hidden="1">
      <c r="A148" s="27" t="s">
        <v>109</v>
      </c>
      <c r="B148" s="28" t="s">
        <v>8</v>
      </c>
      <c r="C148" s="28" t="s">
        <v>92</v>
      </c>
      <c r="D148" s="38" t="s">
        <v>124</v>
      </c>
      <c r="E148" s="38" t="s">
        <v>103</v>
      </c>
      <c r="F148" s="29">
        <f>F149</f>
        <v>0</v>
      </c>
      <c r="G148" s="9"/>
    </row>
    <row r="149" spans="1:7" ht="47.25" hidden="1">
      <c r="A149" s="27" t="s">
        <v>110</v>
      </c>
      <c r="B149" s="28" t="s">
        <v>8</v>
      </c>
      <c r="C149" s="28" t="s">
        <v>92</v>
      </c>
      <c r="D149" s="38" t="s">
        <v>124</v>
      </c>
      <c r="E149" s="38" t="s">
        <v>104</v>
      </c>
      <c r="F149" s="29">
        <f>F150</f>
        <v>0</v>
      </c>
      <c r="G149" s="9"/>
    </row>
    <row r="150" spans="1:7" ht="47.25" hidden="1">
      <c r="A150" s="27" t="s">
        <v>111</v>
      </c>
      <c r="B150" s="28" t="s">
        <v>8</v>
      </c>
      <c r="C150" s="28" t="s">
        <v>92</v>
      </c>
      <c r="D150" s="38" t="s">
        <v>124</v>
      </c>
      <c r="E150" s="38" t="s">
        <v>105</v>
      </c>
      <c r="F150" s="29"/>
      <c r="G150" s="9"/>
    </row>
    <row r="151" spans="1:7" s="5" customFormat="1" ht="15.75">
      <c r="A151" s="37" t="s">
        <v>38</v>
      </c>
      <c r="B151" s="24" t="s">
        <v>10</v>
      </c>
      <c r="C151" s="24"/>
      <c r="D151" s="24"/>
      <c r="E151" s="24"/>
      <c r="F151" s="35">
        <f>F152</f>
        <v>164</v>
      </c>
      <c r="G151" s="10"/>
    </row>
    <row r="152" spans="1:7" s="5" customFormat="1" ht="15.75">
      <c r="A152" s="37" t="s">
        <v>39</v>
      </c>
      <c r="B152" s="24" t="s">
        <v>10</v>
      </c>
      <c r="C152" s="24" t="s">
        <v>40</v>
      </c>
      <c r="D152" s="24"/>
      <c r="E152" s="24"/>
      <c r="F152" s="35">
        <f>F153</f>
        <v>164</v>
      </c>
      <c r="G152" s="10"/>
    </row>
    <row r="153" spans="1:7" ht="15.75">
      <c r="A153" s="30" t="s">
        <v>41</v>
      </c>
      <c r="B153" s="28" t="s">
        <v>10</v>
      </c>
      <c r="C153" s="28" t="s">
        <v>40</v>
      </c>
      <c r="D153" s="28" t="s">
        <v>42</v>
      </c>
      <c r="E153" s="28"/>
      <c r="F153" s="29">
        <f>F154</f>
        <v>164</v>
      </c>
      <c r="G153" s="9"/>
    </row>
    <row r="154" spans="1:7" ht="31.5">
      <c r="A154" s="30" t="s">
        <v>43</v>
      </c>
      <c r="B154" s="28" t="s">
        <v>10</v>
      </c>
      <c r="C154" s="28" t="s">
        <v>40</v>
      </c>
      <c r="D154" s="28" t="s">
        <v>44</v>
      </c>
      <c r="E154" s="28"/>
      <c r="F154" s="29">
        <f>F155</f>
        <v>164</v>
      </c>
      <c r="G154" s="9"/>
    </row>
    <row r="155" spans="1:7" ht="78.75">
      <c r="A155" s="27" t="s">
        <v>148</v>
      </c>
      <c r="B155" s="28" t="s">
        <v>10</v>
      </c>
      <c r="C155" s="28" t="s">
        <v>40</v>
      </c>
      <c r="D155" s="28" t="s">
        <v>44</v>
      </c>
      <c r="E155" s="28" t="s">
        <v>99</v>
      </c>
      <c r="F155" s="29">
        <f>F156+F158</f>
        <v>164</v>
      </c>
      <c r="G155" s="9"/>
    </row>
    <row r="156" spans="1:7" ht="15.75">
      <c r="A156" s="27" t="s">
        <v>106</v>
      </c>
      <c r="B156" s="28" t="s">
        <v>10</v>
      </c>
      <c r="C156" s="28" t="s">
        <v>40</v>
      </c>
      <c r="D156" s="28" t="s">
        <v>44</v>
      </c>
      <c r="E156" s="28" t="s">
        <v>100</v>
      </c>
      <c r="F156" s="29">
        <f>F157</f>
        <v>161.7</v>
      </c>
      <c r="G156" s="9"/>
    </row>
    <row r="157" spans="1:7" ht="15.75">
      <c r="A157" s="27" t="s">
        <v>107</v>
      </c>
      <c r="B157" s="28" t="s">
        <v>10</v>
      </c>
      <c r="C157" s="28" t="s">
        <v>40</v>
      </c>
      <c r="D157" s="28" t="s">
        <v>44</v>
      </c>
      <c r="E157" s="28" t="s">
        <v>101</v>
      </c>
      <c r="F157" s="29">
        <f>124.2+37.5</f>
        <v>161.7</v>
      </c>
      <c r="G157" s="9"/>
    </row>
    <row r="158" spans="1:7" ht="15.75">
      <c r="A158" s="27" t="s">
        <v>109</v>
      </c>
      <c r="B158" s="28" t="s">
        <v>10</v>
      </c>
      <c r="C158" s="28" t="s">
        <v>40</v>
      </c>
      <c r="D158" s="28" t="s">
        <v>44</v>
      </c>
      <c r="E158" s="38" t="s">
        <v>103</v>
      </c>
      <c r="F158" s="29">
        <f>F159</f>
        <v>2.3</v>
      </c>
      <c r="G158" s="9"/>
    </row>
    <row r="159" spans="1:7" ht="47.25">
      <c r="A159" s="27" t="s">
        <v>110</v>
      </c>
      <c r="B159" s="28" t="s">
        <v>10</v>
      </c>
      <c r="C159" s="28" t="s">
        <v>40</v>
      </c>
      <c r="D159" s="28" t="s">
        <v>44</v>
      </c>
      <c r="E159" s="38" t="s">
        <v>104</v>
      </c>
      <c r="F159" s="29">
        <f>F160</f>
        <v>2.3</v>
      </c>
      <c r="G159" s="9"/>
    </row>
    <row r="160" spans="1:7" ht="47.25">
      <c r="A160" s="27" t="s">
        <v>111</v>
      </c>
      <c r="B160" s="28" t="s">
        <v>10</v>
      </c>
      <c r="C160" s="28" t="s">
        <v>40</v>
      </c>
      <c r="D160" s="28" t="s">
        <v>44</v>
      </c>
      <c r="E160" s="38" t="s">
        <v>105</v>
      </c>
      <c r="F160" s="29">
        <v>2.3</v>
      </c>
      <c r="G160" s="9"/>
    </row>
    <row r="161" spans="1:7" s="5" customFormat="1" ht="31.5">
      <c r="A161" s="37" t="s">
        <v>45</v>
      </c>
      <c r="B161" s="24" t="s">
        <v>40</v>
      </c>
      <c r="C161" s="24"/>
      <c r="D161" s="24"/>
      <c r="E161" s="24"/>
      <c r="F161" s="35">
        <f>F162</f>
        <v>1348</v>
      </c>
      <c r="G161" s="10"/>
    </row>
    <row r="162" spans="1:7" s="5" customFormat="1" ht="66" customHeight="1">
      <c r="A162" s="37" t="s">
        <v>46</v>
      </c>
      <c r="B162" s="24" t="s">
        <v>40</v>
      </c>
      <c r="C162" s="24" t="s">
        <v>47</v>
      </c>
      <c r="D162" s="24"/>
      <c r="E162" s="24"/>
      <c r="F162" s="35">
        <f>F163</f>
        <v>1348</v>
      </c>
      <c r="G162" s="10"/>
    </row>
    <row r="163" spans="1:7" ht="31.5">
      <c r="A163" s="30" t="s">
        <v>120</v>
      </c>
      <c r="B163" s="28" t="s">
        <v>40</v>
      </c>
      <c r="C163" s="28" t="s">
        <v>47</v>
      </c>
      <c r="D163" s="28" t="s">
        <v>48</v>
      </c>
      <c r="E163" s="28"/>
      <c r="F163" s="29">
        <f>F164</f>
        <v>1348</v>
      </c>
      <c r="G163" s="9"/>
    </row>
    <row r="164" spans="1:7" ht="122.25" customHeight="1">
      <c r="A164" s="314" t="s">
        <v>770</v>
      </c>
      <c r="B164" s="28" t="s">
        <v>40</v>
      </c>
      <c r="C164" s="28" t="s">
        <v>47</v>
      </c>
      <c r="D164" s="28" t="s">
        <v>51</v>
      </c>
      <c r="E164" s="28"/>
      <c r="F164" s="29">
        <f>F165+F168+F171</f>
        <v>1348</v>
      </c>
      <c r="G164" s="9"/>
    </row>
    <row r="165" spans="1:7" ht="78.75">
      <c r="A165" s="27" t="s">
        <v>148</v>
      </c>
      <c r="B165" s="28" t="s">
        <v>40</v>
      </c>
      <c r="C165" s="28" t="s">
        <v>47</v>
      </c>
      <c r="D165" s="28" t="s">
        <v>51</v>
      </c>
      <c r="E165" s="28" t="s">
        <v>99</v>
      </c>
      <c r="F165" s="29">
        <f>F166</f>
        <v>1</v>
      </c>
      <c r="G165" s="9"/>
    </row>
    <row r="166" spans="1:7" ht="57.75" customHeight="1">
      <c r="A166" s="27" t="s">
        <v>106</v>
      </c>
      <c r="B166" s="28" t="s">
        <v>40</v>
      </c>
      <c r="C166" s="28" t="s">
        <v>47</v>
      </c>
      <c r="D166" s="28" t="s">
        <v>51</v>
      </c>
      <c r="E166" s="28" t="s">
        <v>100</v>
      </c>
      <c r="F166" s="29">
        <f>F167</f>
        <v>1</v>
      </c>
      <c r="G166" s="9"/>
    </row>
    <row r="167" spans="1:7" ht="50.25" customHeight="1">
      <c r="A167" s="27" t="s">
        <v>108</v>
      </c>
      <c r="B167" s="28" t="s">
        <v>40</v>
      </c>
      <c r="C167" s="28" t="s">
        <v>47</v>
      </c>
      <c r="D167" s="28" t="s">
        <v>51</v>
      </c>
      <c r="E167" s="28" t="s">
        <v>102</v>
      </c>
      <c r="F167" s="29">
        <v>1</v>
      </c>
      <c r="G167" s="437" t="s">
        <v>50</v>
      </c>
    </row>
    <row r="168" spans="1:7" ht="45" customHeight="1">
      <c r="A168" s="27" t="s">
        <v>109</v>
      </c>
      <c r="B168" s="28" t="s">
        <v>40</v>
      </c>
      <c r="C168" s="28" t="s">
        <v>47</v>
      </c>
      <c r="D168" s="28" t="s">
        <v>51</v>
      </c>
      <c r="E168" s="38" t="s">
        <v>103</v>
      </c>
      <c r="F168" s="29">
        <f>F169</f>
        <v>1097</v>
      </c>
      <c r="G168" s="438"/>
    </row>
    <row r="169" spans="1:7" ht="62.25" customHeight="1">
      <c r="A169" s="27" t="s">
        <v>110</v>
      </c>
      <c r="B169" s="28" t="s">
        <v>40</v>
      </c>
      <c r="C169" s="28" t="s">
        <v>47</v>
      </c>
      <c r="D169" s="28" t="s">
        <v>51</v>
      </c>
      <c r="E169" s="38" t="s">
        <v>104</v>
      </c>
      <c r="F169" s="29">
        <f>F170</f>
        <v>1097</v>
      </c>
      <c r="G169" s="438"/>
    </row>
    <row r="170" spans="1:7" ht="57.75" customHeight="1">
      <c r="A170" s="27" t="s">
        <v>111</v>
      </c>
      <c r="B170" s="28" t="s">
        <v>40</v>
      </c>
      <c r="C170" s="28" t="s">
        <v>47</v>
      </c>
      <c r="D170" s="28" t="s">
        <v>51</v>
      </c>
      <c r="E170" s="38" t="s">
        <v>105</v>
      </c>
      <c r="F170" s="29">
        <v>1097</v>
      </c>
      <c r="G170" s="438"/>
    </row>
    <row r="171" spans="1:7" ht="37.5" customHeight="1">
      <c r="A171" s="27" t="s">
        <v>759</v>
      </c>
      <c r="B171" s="28" t="s">
        <v>40</v>
      </c>
      <c r="C171" s="28" t="s">
        <v>47</v>
      </c>
      <c r="D171" s="28" t="s">
        <v>51</v>
      </c>
      <c r="E171" s="38" t="s">
        <v>757</v>
      </c>
      <c r="F171" s="29">
        <f>F172</f>
        <v>250</v>
      </c>
      <c r="G171" s="15"/>
    </row>
    <row r="172" spans="1:7" ht="71.25" customHeight="1">
      <c r="A172" s="27" t="s">
        <v>760</v>
      </c>
      <c r="B172" s="28" t="s">
        <v>40</v>
      </c>
      <c r="C172" s="28" t="s">
        <v>47</v>
      </c>
      <c r="D172" s="28" t="s">
        <v>51</v>
      </c>
      <c r="E172" s="38" t="s">
        <v>758</v>
      </c>
      <c r="F172" s="29">
        <v>250</v>
      </c>
      <c r="G172" s="15"/>
    </row>
    <row r="173" spans="1:7" s="5" customFormat="1" ht="13.5" customHeight="1">
      <c r="A173" s="37" t="s">
        <v>52</v>
      </c>
      <c r="B173" s="24" t="s">
        <v>19</v>
      </c>
      <c r="C173" s="24"/>
      <c r="D173" s="24"/>
      <c r="E173" s="24"/>
      <c r="F173" s="35">
        <f>F201+F174+F195</f>
        <v>3855.4</v>
      </c>
      <c r="G173" s="16"/>
    </row>
    <row r="174" spans="1:7" s="5" customFormat="1" ht="15.75" hidden="1">
      <c r="A174" s="37" t="s">
        <v>171</v>
      </c>
      <c r="B174" s="24" t="s">
        <v>19</v>
      </c>
      <c r="C174" s="24" t="s">
        <v>47</v>
      </c>
      <c r="D174" s="24"/>
      <c r="E174" s="24"/>
      <c r="F174" s="29">
        <f>F181+F175+F190</f>
        <v>0</v>
      </c>
      <c r="G174" s="16"/>
    </row>
    <row r="175" spans="1:7" s="5" customFormat="1" ht="47.25" hidden="1">
      <c r="A175" s="36" t="s">
        <v>34</v>
      </c>
      <c r="B175" s="28" t="s">
        <v>19</v>
      </c>
      <c r="C175" s="28" t="s">
        <v>47</v>
      </c>
      <c r="D175" s="38" t="s">
        <v>35</v>
      </c>
      <c r="E175" s="28"/>
      <c r="F175" s="29">
        <f>F176</f>
        <v>0</v>
      </c>
      <c r="G175" s="16"/>
    </row>
    <row r="176" spans="1:7" s="5" customFormat="1" ht="15.75" hidden="1">
      <c r="A176" s="39" t="s">
        <v>87</v>
      </c>
      <c r="B176" s="28" t="s">
        <v>19</v>
      </c>
      <c r="C176" s="28" t="s">
        <v>47</v>
      </c>
      <c r="D176" s="38" t="s">
        <v>88</v>
      </c>
      <c r="E176" s="38"/>
      <c r="F176" s="29">
        <f>F177</f>
        <v>0</v>
      </c>
      <c r="G176" s="16"/>
    </row>
    <row r="177" spans="1:7" s="5" customFormat="1" ht="15.75" hidden="1">
      <c r="A177" s="27" t="s">
        <v>109</v>
      </c>
      <c r="B177" s="28" t="s">
        <v>19</v>
      </c>
      <c r="C177" s="28" t="s">
        <v>47</v>
      </c>
      <c r="D177" s="38" t="s">
        <v>88</v>
      </c>
      <c r="E177" s="38" t="s">
        <v>103</v>
      </c>
      <c r="F177" s="29">
        <f>F178</f>
        <v>0</v>
      </c>
      <c r="G177" s="16"/>
    </row>
    <row r="178" spans="1:7" s="5" customFormat="1" ht="31.5" hidden="1">
      <c r="A178" s="27" t="s">
        <v>153</v>
      </c>
      <c r="B178" s="28" t="s">
        <v>19</v>
      </c>
      <c r="C178" s="28" t="s">
        <v>47</v>
      </c>
      <c r="D178" s="38" t="s">
        <v>88</v>
      </c>
      <c r="E178" s="38" t="s">
        <v>104</v>
      </c>
      <c r="F178" s="29">
        <f>F179</f>
        <v>0</v>
      </c>
      <c r="G178" s="16"/>
    </row>
    <row r="179" spans="1:7" s="5" customFormat="1" ht="47.25" hidden="1">
      <c r="A179" s="27" t="s">
        <v>111</v>
      </c>
      <c r="B179" s="28" t="s">
        <v>19</v>
      </c>
      <c r="C179" s="28" t="s">
        <v>47</v>
      </c>
      <c r="D179" s="38" t="s">
        <v>88</v>
      </c>
      <c r="E179" s="38" t="s">
        <v>105</v>
      </c>
      <c r="F179" s="29"/>
      <c r="G179" s="16"/>
    </row>
    <row r="180" spans="1:7" s="5" customFormat="1" ht="15.75" hidden="1">
      <c r="A180" s="30" t="s">
        <v>60</v>
      </c>
      <c r="B180" s="28" t="s">
        <v>19</v>
      </c>
      <c r="C180" s="28" t="s">
        <v>47</v>
      </c>
      <c r="D180" s="28" t="s">
        <v>61</v>
      </c>
      <c r="E180" s="24"/>
      <c r="F180" s="29">
        <f>F181</f>
        <v>0</v>
      </c>
      <c r="G180" s="16"/>
    </row>
    <row r="181" spans="1:7" s="5" customFormat="1" ht="31.5" hidden="1">
      <c r="A181" s="30" t="s">
        <v>172</v>
      </c>
      <c r="B181" s="28" t="s">
        <v>19</v>
      </c>
      <c r="C181" s="28" t="s">
        <v>47</v>
      </c>
      <c r="D181" s="28" t="s">
        <v>97</v>
      </c>
      <c r="E181" s="38"/>
      <c r="F181" s="29">
        <f>F182+F186</f>
        <v>0</v>
      </c>
      <c r="G181" s="16"/>
    </row>
    <row r="182" spans="1:7" s="5" customFormat="1" ht="47.25" hidden="1">
      <c r="A182" s="30" t="s">
        <v>174</v>
      </c>
      <c r="B182" s="28" t="s">
        <v>19</v>
      </c>
      <c r="C182" s="28" t="s">
        <v>47</v>
      </c>
      <c r="D182" s="28" t="s">
        <v>173</v>
      </c>
      <c r="E182" s="24"/>
      <c r="F182" s="29">
        <f>F183</f>
        <v>0</v>
      </c>
      <c r="G182" s="16"/>
    </row>
    <row r="183" spans="1:7" s="5" customFormat="1" ht="13.5" customHeight="1" hidden="1">
      <c r="A183" s="27" t="s">
        <v>109</v>
      </c>
      <c r="B183" s="28" t="s">
        <v>19</v>
      </c>
      <c r="C183" s="28" t="s">
        <v>47</v>
      </c>
      <c r="D183" s="28" t="s">
        <v>173</v>
      </c>
      <c r="E183" s="28" t="s">
        <v>103</v>
      </c>
      <c r="F183" s="29">
        <f>F184</f>
        <v>0</v>
      </c>
      <c r="G183" s="16"/>
    </row>
    <row r="184" spans="1:7" s="5" customFormat="1" ht="47.25" hidden="1">
      <c r="A184" s="27" t="s">
        <v>110</v>
      </c>
      <c r="B184" s="28" t="s">
        <v>19</v>
      </c>
      <c r="C184" s="28" t="s">
        <v>47</v>
      </c>
      <c r="D184" s="28" t="s">
        <v>173</v>
      </c>
      <c r="E184" s="28" t="s">
        <v>104</v>
      </c>
      <c r="F184" s="29">
        <f>F185</f>
        <v>0</v>
      </c>
      <c r="G184" s="16"/>
    </row>
    <row r="185" spans="1:7" s="5" customFormat="1" ht="47.25" hidden="1">
      <c r="A185" s="27" t="s">
        <v>111</v>
      </c>
      <c r="B185" s="28" t="s">
        <v>19</v>
      </c>
      <c r="C185" s="28" t="s">
        <v>47</v>
      </c>
      <c r="D185" s="28" t="s">
        <v>173</v>
      </c>
      <c r="E185" s="28" t="s">
        <v>105</v>
      </c>
      <c r="F185" s="29"/>
      <c r="G185" s="16"/>
    </row>
    <row r="186" spans="1:7" s="5" customFormat="1" ht="63" hidden="1">
      <c r="A186" s="30" t="s">
        <v>175</v>
      </c>
      <c r="B186" s="28" t="s">
        <v>19</v>
      </c>
      <c r="C186" s="28" t="s">
        <v>47</v>
      </c>
      <c r="D186" s="28" t="s">
        <v>134</v>
      </c>
      <c r="E186" s="28"/>
      <c r="F186" s="29">
        <f>F187</f>
        <v>0</v>
      </c>
      <c r="G186" s="16"/>
    </row>
    <row r="187" spans="1:7" s="5" customFormat="1" ht="15.75" hidden="1">
      <c r="A187" s="27" t="s">
        <v>109</v>
      </c>
      <c r="B187" s="28" t="s">
        <v>19</v>
      </c>
      <c r="C187" s="28" t="s">
        <v>47</v>
      </c>
      <c r="D187" s="28" t="s">
        <v>134</v>
      </c>
      <c r="E187" s="38" t="s">
        <v>103</v>
      </c>
      <c r="F187" s="29">
        <f>F188</f>
        <v>0</v>
      </c>
      <c r="G187" s="16"/>
    </row>
    <row r="188" spans="1:7" s="5" customFormat="1" ht="47.25" hidden="1">
      <c r="A188" s="27" t="s">
        <v>110</v>
      </c>
      <c r="B188" s="28" t="s">
        <v>19</v>
      </c>
      <c r="C188" s="28" t="s">
        <v>47</v>
      </c>
      <c r="D188" s="28" t="s">
        <v>134</v>
      </c>
      <c r="E188" s="38" t="s">
        <v>104</v>
      </c>
      <c r="F188" s="29">
        <f>F189</f>
        <v>0</v>
      </c>
      <c r="G188" s="16"/>
    </row>
    <row r="189" spans="1:7" s="5" customFormat="1" ht="47.25" hidden="1">
      <c r="A189" s="27" t="s">
        <v>111</v>
      </c>
      <c r="B189" s="28" t="s">
        <v>19</v>
      </c>
      <c r="C189" s="28" t="s">
        <v>47</v>
      </c>
      <c r="D189" s="28" t="s">
        <v>134</v>
      </c>
      <c r="E189" s="38" t="s">
        <v>105</v>
      </c>
      <c r="F189" s="29"/>
      <c r="G189" s="16"/>
    </row>
    <row r="190" spans="1:7" s="5" customFormat="1" ht="31.5" hidden="1">
      <c r="A190" s="30" t="s">
        <v>120</v>
      </c>
      <c r="B190" s="28" t="s">
        <v>19</v>
      </c>
      <c r="C190" s="28" t="s">
        <v>47</v>
      </c>
      <c r="D190" s="38" t="s">
        <v>48</v>
      </c>
      <c r="E190" s="38"/>
      <c r="F190" s="29">
        <f>F191</f>
        <v>0</v>
      </c>
      <c r="G190" s="16"/>
    </row>
    <row r="191" spans="1:7" s="5" customFormat="1" ht="78.75" hidden="1">
      <c r="A191" s="30" t="s">
        <v>168</v>
      </c>
      <c r="B191" s="28" t="s">
        <v>19</v>
      </c>
      <c r="C191" s="28" t="s">
        <v>47</v>
      </c>
      <c r="D191" s="28" t="s">
        <v>67</v>
      </c>
      <c r="E191" s="28"/>
      <c r="F191" s="29">
        <f>F192</f>
        <v>0</v>
      </c>
      <c r="G191" s="16"/>
    </row>
    <row r="192" spans="1:7" s="5" customFormat="1" ht="15.75" hidden="1">
      <c r="A192" s="27" t="s">
        <v>109</v>
      </c>
      <c r="B192" s="28" t="s">
        <v>19</v>
      </c>
      <c r="C192" s="28" t="s">
        <v>47</v>
      </c>
      <c r="D192" s="28" t="s">
        <v>67</v>
      </c>
      <c r="E192" s="38" t="s">
        <v>103</v>
      </c>
      <c r="F192" s="29">
        <f>F193</f>
        <v>0</v>
      </c>
      <c r="G192" s="16"/>
    </row>
    <row r="193" spans="1:7" s="5" customFormat="1" ht="31.5" hidden="1">
      <c r="A193" s="27" t="s">
        <v>153</v>
      </c>
      <c r="B193" s="28" t="s">
        <v>19</v>
      </c>
      <c r="C193" s="28" t="s">
        <v>47</v>
      </c>
      <c r="D193" s="28" t="s">
        <v>67</v>
      </c>
      <c r="E193" s="38" t="s">
        <v>104</v>
      </c>
      <c r="F193" s="29">
        <f>F194</f>
        <v>0</v>
      </c>
      <c r="G193" s="16"/>
    </row>
    <row r="194" spans="1:7" s="5" customFormat="1" ht="47.25" hidden="1">
      <c r="A194" s="27" t="s">
        <v>111</v>
      </c>
      <c r="B194" s="28" t="s">
        <v>19</v>
      </c>
      <c r="C194" s="28" t="s">
        <v>47</v>
      </c>
      <c r="D194" s="28" t="s">
        <v>67</v>
      </c>
      <c r="E194" s="38" t="s">
        <v>105</v>
      </c>
      <c r="F194" s="29"/>
      <c r="G194" s="16"/>
    </row>
    <row r="195" spans="1:7" s="5" customFormat="1" ht="15.75">
      <c r="A195" s="37" t="s">
        <v>180</v>
      </c>
      <c r="B195" s="24" t="s">
        <v>19</v>
      </c>
      <c r="C195" s="24" t="s">
        <v>66</v>
      </c>
      <c r="D195" s="24"/>
      <c r="E195" s="24"/>
      <c r="F195" s="29">
        <f>F196</f>
        <v>11.4</v>
      </c>
      <c r="G195" s="16"/>
    </row>
    <row r="196" spans="1:7" s="5" customFormat="1" ht="63">
      <c r="A196" s="27" t="s">
        <v>178</v>
      </c>
      <c r="B196" s="28" t="s">
        <v>19</v>
      </c>
      <c r="C196" s="28" t="s">
        <v>66</v>
      </c>
      <c r="D196" s="28" t="s">
        <v>177</v>
      </c>
      <c r="E196" s="38"/>
      <c r="F196" s="29">
        <f>F197</f>
        <v>11.4</v>
      </c>
      <c r="G196" s="16"/>
    </row>
    <row r="197" spans="1:7" s="5" customFormat="1" ht="31.5">
      <c r="A197" s="27" t="s">
        <v>179</v>
      </c>
      <c r="B197" s="28" t="s">
        <v>19</v>
      </c>
      <c r="C197" s="28" t="s">
        <v>66</v>
      </c>
      <c r="D197" s="28" t="s">
        <v>176</v>
      </c>
      <c r="E197" s="38"/>
      <c r="F197" s="29">
        <f>F198</f>
        <v>11.4</v>
      </c>
      <c r="G197" s="16"/>
    </row>
    <row r="198" spans="1:7" s="5" customFormat="1" ht="15.75">
      <c r="A198" s="27" t="s">
        <v>109</v>
      </c>
      <c r="B198" s="28" t="s">
        <v>19</v>
      </c>
      <c r="C198" s="28" t="s">
        <v>66</v>
      </c>
      <c r="D198" s="28" t="s">
        <v>176</v>
      </c>
      <c r="E198" s="38" t="s">
        <v>103</v>
      </c>
      <c r="F198" s="29">
        <f>F199</f>
        <v>11.4</v>
      </c>
      <c r="G198" s="16"/>
    </row>
    <row r="199" spans="1:7" s="5" customFormat="1" ht="47.25">
      <c r="A199" s="27" t="s">
        <v>110</v>
      </c>
      <c r="B199" s="28" t="s">
        <v>19</v>
      </c>
      <c r="C199" s="28" t="s">
        <v>66</v>
      </c>
      <c r="D199" s="28" t="s">
        <v>176</v>
      </c>
      <c r="E199" s="38" t="s">
        <v>104</v>
      </c>
      <c r="F199" s="29">
        <f>F200</f>
        <v>11.4</v>
      </c>
      <c r="G199" s="16"/>
    </row>
    <row r="200" spans="1:7" s="5" customFormat="1" ht="47.25">
      <c r="A200" s="27" t="s">
        <v>123</v>
      </c>
      <c r="B200" s="28" t="s">
        <v>19</v>
      </c>
      <c r="C200" s="28" t="s">
        <v>66</v>
      </c>
      <c r="D200" s="28" t="s">
        <v>176</v>
      </c>
      <c r="E200" s="38" t="s">
        <v>122</v>
      </c>
      <c r="F200" s="29">
        <v>11.4</v>
      </c>
      <c r="G200" s="16"/>
    </row>
    <row r="201" spans="1:7" s="5" customFormat="1" ht="15.75">
      <c r="A201" s="37" t="s">
        <v>53</v>
      </c>
      <c r="B201" s="24" t="s">
        <v>19</v>
      </c>
      <c r="C201" s="24" t="s">
        <v>25</v>
      </c>
      <c r="D201" s="24"/>
      <c r="E201" s="24"/>
      <c r="F201" s="35">
        <f>F202</f>
        <v>3844</v>
      </c>
      <c r="G201" s="16"/>
    </row>
    <row r="202" spans="1:7" s="5" customFormat="1" ht="31.5">
      <c r="A202" s="30" t="s">
        <v>120</v>
      </c>
      <c r="B202" s="28" t="s">
        <v>19</v>
      </c>
      <c r="C202" s="28" t="s">
        <v>25</v>
      </c>
      <c r="D202" s="28" t="s">
        <v>48</v>
      </c>
      <c r="E202" s="28"/>
      <c r="F202" s="29">
        <f>F203+F214+F210</f>
        <v>3844</v>
      </c>
      <c r="G202" s="16"/>
    </row>
    <row r="203" spans="1:7" s="5" customFormat="1" ht="110.25">
      <c r="A203" s="27" t="s">
        <v>768</v>
      </c>
      <c r="B203" s="28" t="s">
        <v>19</v>
      </c>
      <c r="C203" s="28" t="s">
        <v>25</v>
      </c>
      <c r="D203" s="28" t="s">
        <v>58</v>
      </c>
      <c r="E203" s="28"/>
      <c r="F203" s="29">
        <f>F204+F207</f>
        <v>2214</v>
      </c>
      <c r="G203" s="16"/>
    </row>
    <row r="204" spans="1:7" s="5" customFormat="1" ht="78.75">
      <c r="A204" s="27" t="s">
        <v>148</v>
      </c>
      <c r="B204" s="28" t="s">
        <v>19</v>
      </c>
      <c r="C204" s="28" t="s">
        <v>25</v>
      </c>
      <c r="D204" s="28" t="s">
        <v>58</v>
      </c>
      <c r="E204" s="28" t="s">
        <v>99</v>
      </c>
      <c r="F204" s="29">
        <f>F205</f>
        <v>14</v>
      </c>
      <c r="G204" s="16"/>
    </row>
    <row r="205" spans="1:7" s="5" customFormat="1" ht="15.75">
      <c r="A205" s="27" t="s">
        <v>106</v>
      </c>
      <c r="B205" s="28" t="s">
        <v>19</v>
      </c>
      <c r="C205" s="28" t="s">
        <v>25</v>
      </c>
      <c r="D205" s="28" t="s">
        <v>58</v>
      </c>
      <c r="E205" s="28" t="s">
        <v>100</v>
      </c>
      <c r="F205" s="29">
        <f>F206</f>
        <v>14</v>
      </c>
      <c r="G205" s="16"/>
    </row>
    <row r="206" spans="1:7" s="5" customFormat="1" ht="31.5">
      <c r="A206" s="27" t="s">
        <v>108</v>
      </c>
      <c r="B206" s="28" t="s">
        <v>19</v>
      </c>
      <c r="C206" s="28" t="s">
        <v>25</v>
      </c>
      <c r="D206" s="28" t="s">
        <v>58</v>
      </c>
      <c r="E206" s="28" t="s">
        <v>102</v>
      </c>
      <c r="F206" s="29">
        <v>14</v>
      </c>
      <c r="G206" s="16"/>
    </row>
    <row r="207" spans="1:7" s="5" customFormat="1" ht="15.75">
      <c r="A207" s="27" t="s">
        <v>109</v>
      </c>
      <c r="B207" s="28" t="s">
        <v>19</v>
      </c>
      <c r="C207" s="28" t="s">
        <v>25</v>
      </c>
      <c r="D207" s="28" t="s">
        <v>58</v>
      </c>
      <c r="E207" s="38" t="s">
        <v>103</v>
      </c>
      <c r="F207" s="29">
        <f>F208</f>
        <v>2200</v>
      </c>
      <c r="G207" s="16"/>
    </row>
    <row r="208" spans="1:7" s="5" customFormat="1" ht="47.25">
      <c r="A208" s="27" t="s">
        <v>110</v>
      </c>
      <c r="B208" s="28" t="s">
        <v>19</v>
      </c>
      <c r="C208" s="28" t="s">
        <v>25</v>
      </c>
      <c r="D208" s="28" t="s">
        <v>58</v>
      </c>
      <c r="E208" s="38" t="s">
        <v>104</v>
      </c>
      <c r="F208" s="29">
        <f>F209</f>
        <v>2200</v>
      </c>
      <c r="G208" s="16"/>
    </row>
    <row r="209" spans="1:7" s="5" customFormat="1" ht="47.25">
      <c r="A209" s="27" t="s">
        <v>111</v>
      </c>
      <c r="B209" s="28" t="s">
        <v>19</v>
      </c>
      <c r="C209" s="28" t="s">
        <v>25</v>
      </c>
      <c r="D209" s="28" t="s">
        <v>58</v>
      </c>
      <c r="E209" s="38" t="s">
        <v>105</v>
      </c>
      <c r="F209" s="29">
        <f>1900+300</f>
        <v>2200</v>
      </c>
      <c r="G209" s="16"/>
    </row>
    <row r="210" spans="1:7" s="5" customFormat="1" ht="45">
      <c r="A210" s="314" t="s">
        <v>771</v>
      </c>
      <c r="B210" s="28" t="s">
        <v>19</v>
      </c>
      <c r="C210" s="28" t="s">
        <v>25</v>
      </c>
      <c r="D210" s="28" t="s">
        <v>745</v>
      </c>
      <c r="E210" s="38"/>
      <c r="F210" s="29">
        <f>F211</f>
        <v>1630</v>
      </c>
      <c r="G210" s="16"/>
    </row>
    <row r="211" spans="1:7" s="5" customFormat="1" ht="15.75">
      <c r="A211" s="27" t="s">
        <v>109</v>
      </c>
      <c r="B211" s="28" t="s">
        <v>19</v>
      </c>
      <c r="C211" s="28" t="s">
        <v>25</v>
      </c>
      <c r="D211" s="28" t="s">
        <v>745</v>
      </c>
      <c r="E211" s="38" t="s">
        <v>103</v>
      </c>
      <c r="F211" s="29">
        <f>F212</f>
        <v>1630</v>
      </c>
      <c r="G211" s="16"/>
    </row>
    <row r="212" spans="1:7" s="5" customFormat="1" ht="47.25">
      <c r="A212" s="27" t="s">
        <v>110</v>
      </c>
      <c r="B212" s="28" t="s">
        <v>19</v>
      </c>
      <c r="C212" s="28" t="s">
        <v>25</v>
      </c>
      <c r="D212" s="28" t="s">
        <v>745</v>
      </c>
      <c r="E212" s="38" t="s">
        <v>104</v>
      </c>
      <c r="F212" s="29">
        <f>F213</f>
        <v>1630</v>
      </c>
      <c r="G212" s="16"/>
    </row>
    <row r="213" spans="1:7" s="5" customFormat="1" ht="45" customHeight="1">
      <c r="A213" s="27" t="s">
        <v>111</v>
      </c>
      <c r="B213" s="28" t="s">
        <v>19</v>
      </c>
      <c r="C213" s="28" t="s">
        <v>25</v>
      </c>
      <c r="D213" s="28" t="s">
        <v>745</v>
      </c>
      <c r="E213" s="38" t="s">
        <v>105</v>
      </c>
      <c r="F213" s="29">
        <v>1630</v>
      </c>
      <c r="G213" s="16"/>
    </row>
    <row r="214" spans="1:7" s="5" customFormat="1" ht="110.25" hidden="1">
      <c r="A214" s="27" t="s">
        <v>193</v>
      </c>
      <c r="B214" s="28" t="s">
        <v>19</v>
      </c>
      <c r="C214" s="28" t="s">
        <v>25</v>
      </c>
      <c r="D214" s="28" t="s">
        <v>189</v>
      </c>
      <c r="E214" s="38"/>
      <c r="F214" s="29">
        <f>F215+F219</f>
        <v>0</v>
      </c>
      <c r="G214" s="16"/>
    </row>
    <row r="215" spans="1:7" s="5" customFormat="1" ht="90" customHeight="1" hidden="1">
      <c r="A215" s="27" t="s">
        <v>192</v>
      </c>
      <c r="B215" s="28" t="s">
        <v>19</v>
      </c>
      <c r="C215" s="28" t="s">
        <v>25</v>
      </c>
      <c r="D215" s="28" t="s">
        <v>191</v>
      </c>
      <c r="E215" s="38"/>
      <c r="F215" s="29">
        <f>F216</f>
        <v>0</v>
      </c>
      <c r="G215" s="16"/>
    </row>
    <row r="216" spans="1:7" s="5" customFormat="1" ht="63.75" customHeight="1" hidden="1">
      <c r="A216" s="27" t="s">
        <v>194</v>
      </c>
      <c r="B216" s="28" t="s">
        <v>19</v>
      </c>
      <c r="C216" s="28" t="s">
        <v>25</v>
      </c>
      <c r="D216" s="28" t="s">
        <v>191</v>
      </c>
      <c r="E216" s="38" t="s">
        <v>103</v>
      </c>
      <c r="F216" s="29">
        <f>F217</f>
        <v>0</v>
      </c>
      <c r="G216" s="16"/>
    </row>
    <row r="217" spans="1:7" s="5" customFormat="1" ht="15.75" hidden="1">
      <c r="A217" s="27" t="s">
        <v>109</v>
      </c>
      <c r="B217" s="28" t="s">
        <v>19</v>
      </c>
      <c r="C217" s="28" t="s">
        <v>25</v>
      </c>
      <c r="D217" s="28" t="s">
        <v>191</v>
      </c>
      <c r="E217" s="38" t="s">
        <v>104</v>
      </c>
      <c r="F217" s="29">
        <f>F218</f>
        <v>0</v>
      </c>
      <c r="G217" s="16"/>
    </row>
    <row r="218" spans="1:7" s="5" customFormat="1" ht="31.5" hidden="1">
      <c r="A218" s="27" t="s">
        <v>153</v>
      </c>
      <c r="B218" s="28" t="s">
        <v>19</v>
      </c>
      <c r="C218" s="28" t="s">
        <v>25</v>
      </c>
      <c r="D218" s="28" t="s">
        <v>191</v>
      </c>
      <c r="E218" s="38" t="s">
        <v>105</v>
      </c>
      <c r="F218" s="29"/>
      <c r="G218" s="16"/>
    </row>
    <row r="219" spans="1:7" s="5" customFormat="1" ht="47.25" hidden="1">
      <c r="A219" s="27" t="s">
        <v>188</v>
      </c>
      <c r="B219" s="28" t="s">
        <v>19</v>
      </c>
      <c r="C219" s="28" t="s">
        <v>25</v>
      </c>
      <c r="D219" s="28" t="s">
        <v>190</v>
      </c>
      <c r="E219" s="38"/>
      <c r="F219" s="29">
        <f>F220</f>
        <v>0</v>
      </c>
      <c r="G219" s="16"/>
    </row>
    <row r="220" spans="1:7" s="5" customFormat="1" ht="15.75" hidden="1">
      <c r="A220" s="27" t="s">
        <v>109</v>
      </c>
      <c r="B220" s="28" t="s">
        <v>19</v>
      </c>
      <c r="C220" s="28" t="s">
        <v>25</v>
      </c>
      <c r="D220" s="28" t="s">
        <v>190</v>
      </c>
      <c r="E220" s="38" t="s">
        <v>103</v>
      </c>
      <c r="F220" s="29">
        <f>F221</f>
        <v>0</v>
      </c>
      <c r="G220" s="16"/>
    </row>
    <row r="221" spans="1:7" s="5" customFormat="1" ht="31.5" hidden="1">
      <c r="A221" s="27" t="s">
        <v>153</v>
      </c>
      <c r="B221" s="28" t="s">
        <v>19</v>
      </c>
      <c r="C221" s="28" t="s">
        <v>25</v>
      </c>
      <c r="D221" s="28" t="s">
        <v>190</v>
      </c>
      <c r="E221" s="38" t="s">
        <v>104</v>
      </c>
      <c r="F221" s="29">
        <f>F222</f>
        <v>0</v>
      </c>
      <c r="G221" s="16"/>
    </row>
    <row r="222" spans="1:7" s="5" customFormat="1" ht="47.25" hidden="1">
      <c r="A222" s="27" t="s">
        <v>111</v>
      </c>
      <c r="B222" s="28" t="s">
        <v>19</v>
      </c>
      <c r="C222" s="28" t="s">
        <v>25</v>
      </c>
      <c r="D222" s="28" t="s">
        <v>190</v>
      </c>
      <c r="E222" s="38" t="s">
        <v>105</v>
      </c>
      <c r="F222" s="29"/>
      <c r="G222" s="16"/>
    </row>
    <row r="223" spans="1:7" s="5" customFormat="1" ht="15.75">
      <c r="A223" s="37" t="s">
        <v>55</v>
      </c>
      <c r="B223" s="24" t="s">
        <v>56</v>
      </c>
      <c r="C223" s="24"/>
      <c r="D223" s="24"/>
      <c r="E223" s="24"/>
      <c r="F223" s="35">
        <f>F224+F255+F276+F293</f>
        <v>12019.4</v>
      </c>
      <c r="G223" s="13"/>
    </row>
    <row r="224" spans="1:7" s="5" customFormat="1" ht="12.75" customHeight="1">
      <c r="A224" s="37" t="s">
        <v>57</v>
      </c>
      <c r="B224" s="24" t="s">
        <v>56</v>
      </c>
      <c r="C224" s="24" t="s">
        <v>8</v>
      </c>
      <c r="D224" s="24"/>
      <c r="E224" s="24"/>
      <c r="F224" s="35">
        <f>F235+F245+F225</f>
        <v>5700</v>
      </c>
      <c r="G224" s="13"/>
    </row>
    <row r="225" spans="1:7" s="5" customFormat="1" ht="15.75" hidden="1">
      <c r="A225" s="30" t="s">
        <v>157</v>
      </c>
      <c r="B225" s="28" t="s">
        <v>56</v>
      </c>
      <c r="C225" s="28" t="s">
        <v>8</v>
      </c>
      <c r="D225" s="28" t="s">
        <v>158</v>
      </c>
      <c r="E225" s="24"/>
      <c r="F225" s="29">
        <f>F226+F231</f>
        <v>0</v>
      </c>
      <c r="G225" s="13"/>
    </row>
    <row r="226" spans="1:7" s="5" customFormat="1" ht="15.75" hidden="1">
      <c r="A226" s="1" t="s">
        <v>159</v>
      </c>
      <c r="B226" s="28" t="s">
        <v>56</v>
      </c>
      <c r="C226" s="28" t="s">
        <v>8</v>
      </c>
      <c r="D226" s="28" t="s">
        <v>160</v>
      </c>
      <c r="E226" s="24"/>
      <c r="F226" s="29">
        <f>F227</f>
        <v>0</v>
      </c>
      <c r="G226" s="13"/>
    </row>
    <row r="227" spans="1:7" s="5" customFormat="1" ht="15.75" hidden="1">
      <c r="A227" s="27" t="s">
        <v>109</v>
      </c>
      <c r="B227" s="28" t="s">
        <v>56</v>
      </c>
      <c r="C227" s="28" t="s">
        <v>8</v>
      </c>
      <c r="D227" s="28" t="s">
        <v>160</v>
      </c>
      <c r="E227" s="28" t="s">
        <v>103</v>
      </c>
      <c r="F227" s="29">
        <f>F228</f>
        <v>0</v>
      </c>
      <c r="G227" s="13"/>
    </row>
    <row r="228" spans="1:7" s="5" customFormat="1" ht="47.25" hidden="1">
      <c r="A228" s="27" t="s">
        <v>110</v>
      </c>
      <c r="B228" s="28" t="s">
        <v>56</v>
      </c>
      <c r="C228" s="28" t="s">
        <v>8</v>
      </c>
      <c r="D228" s="28" t="s">
        <v>160</v>
      </c>
      <c r="E228" s="28" t="s">
        <v>104</v>
      </c>
      <c r="F228" s="29">
        <f>F229+F230</f>
        <v>0</v>
      </c>
      <c r="G228" s="13"/>
    </row>
    <row r="229" spans="1:7" s="5" customFormat="1" ht="47.25" hidden="1">
      <c r="A229" s="27" t="s">
        <v>127</v>
      </c>
      <c r="B229" s="28" t="s">
        <v>56</v>
      </c>
      <c r="C229" s="28" t="s">
        <v>8</v>
      </c>
      <c r="D229" s="28" t="s">
        <v>160</v>
      </c>
      <c r="E229" s="28" t="s">
        <v>128</v>
      </c>
      <c r="F229" s="29"/>
      <c r="G229" s="13"/>
    </row>
    <row r="230" spans="1:7" s="5" customFormat="1" ht="47.25" hidden="1">
      <c r="A230" s="27" t="s">
        <v>111</v>
      </c>
      <c r="B230" s="28" t="s">
        <v>56</v>
      </c>
      <c r="C230" s="28" t="s">
        <v>8</v>
      </c>
      <c r="D230" s="28" t="s">
        <v>160</v>
      </c>
      <c r="E230" s="28" t="s">
        <v>105</v>
      </c>
      <c r="F230" s="29"/>
      <c r="G230" s="13"/>
    </row>
    <row r="231" spans="1:7" s="5" customFormat="1" ht="74.25" customHeight="1" hidden="1">
      <c r="A231" s="27" t="s">
        <v>187</v>
      </c>
      <c r="B231" s="28" t="s">
        <v>56</v>
      </c>
      <c r="C231" s="28" t="s">
        <v>8</v>
      </c>
      <c r="D231" s="28" t="s">
        <v>186</v>
      </c>
      <c r="E231" s="28"/>
      <c r="F231" s="29">
        <f>F233</f>
        <v>0</v>
      </c>
      <c r="G231" s="13"/>
    </row>
    <row r="232" spans="1:7" s="5" customFormat="1" ht="15.75" hidden="1">
      <c r="A232" s="27" t="s">
        <v>109</v>
      </c>
      <c r="B232" s="28" t="s">
        <v>56</v>
      </c>
      <c r="C232" s="28" t="s">
        <v>8</v>
      </c>
      <c r="D232" s="28" t="s">
        <v>186</v>
      </c>
      <c r="E232" s="28" t="s">
        <v>103</v>
      </c>
      <c r="F232" s="29">
        <f>F233</f>
        <v>0</v>
      </c>
      <c r="G232" s="13"/>
    </row>
    <row r="233" spans="1:7" s="5" customFormat="1" ht="47.25" hidden="1">
      <c r="A233" s="27" t="s">
        <v>110</v>
      </c>
      <c r="B233" s="28" t="s">
        <v>56</v>
      </c>
      <c r="C233" s="28" t="s">
        <v>8</v>
      </c>
      <c r="D233" s="28" t="s">
        <v>186</v>
      </c>
      <c r="E233" s="28" t="s">
        <v>104</v>
      </c>
      <c r="F233" s="29">
        <f>F234</f>
        <v>0</v>
      </c>
      <c r="G233" s="13"/>
    </row>
    <row r="234" spans="1:7" s="5" customFormat="1" ht="1.5" customHeight="1" hidden="1">
      <c r="A234" s="27" t="s">
        <v>111</v>
      </c>
      <c r="B234" s="28" t="s">
        <v>56</v>
      </c>
      <c r="C234" s="28" t="s">
        <v>8</v>
      </c>
      <c r="D234" s="28" t="s">
        <v>186</v>
      </c>
      <c r="E234" s="28" t="s">
        <v>105</v>
      </c>
      <c r="F234" s="29"/>
      <c r="G234" s="13"/>
    </row>
    <row r="235" spans="1:7" ht="18" customHeight="1" hidden="1">
      <c r="A235" s="30" t="s">
        <v>60</v>
      </c>
      <c r="B235" s="28" t="s">
        <v>56</v>
      </c>
      <c r="C235" s="28" t="s">
        <v>8</v>
      </c>
      <c r="D235" s="28" t="s">
        <v>61</v>
      </c>
      <c r="E235" s="28"/>
      <c r="F235" s="29">
        <f>F241+F236</f>
        <v>0</v>
      </c>
      <c r="G235" s="7"/>
    </row>
    <row r="236" spans="1:7" ht="69" customHeight="1" hidden="1">
      <c r="A236" s="30" t="s">
        <v>169</v>
      </c>
      <c r="B236" s="28" t="s">
        <v>56</v>
      </c>
      <c r="C236" s="28" t="s">
        <v>8</v>
      </c>
      <c r="D236" s="28" t="s">
        <v>170</v>
      </c>
      <c r="E236" s="28"/>
      <c r="F236" s="29">
        <f>F237</f>
        <v>0</v>
      </c>
      <c r="G236" s="7"/>
    </row>
    <row r="237" spans="1:7" ht="88.5" customHeight="1" hidden="1">
      <c r="A237" s="30" t="s">
        <v>183</v>
      </c>
      <c r="B237" s="28" t="s">
        <v>56</v>
      </c>
      <c r="C237" s="28" t="s">
        <v>8</v>
      </c>
      <c r="D237" s="28" t="s">
        <v>182</v>
      </c>
      <c r="E237" s="28"/>
      <c r="F237" s="29">
        <f>F238</f>
        <v>0</v>
      </c>
      <c r="G237" s="7"/>
    </row>
    <row r="238" spans="1:7" ht="38.25" customHeight="1" hidden="1">
      <c r="A238" s="27" t="s">
        <v>109</v>
      </c>
      <c r="B238" s="28" t="s">
        <v>56</v>
      </c>
      <c r="C238" s="28" t="s">
        <v>8</v>
      </c>
      <c r="D238" s="28" t="s">
        <v>182</v>
      </c>
      <c r="E238" s="28" t="s">
        <v>103</v>
      </c>
      <c r="F238" s="29">
        <f>F239</f>
        <v>0</v>
      </c>
      <c r="G238" s="7"/>
    </row>
    <row r="239" spans="1:7" ht="60" customHeight="1" hidden="1">
      <c r="A239" s="27" t="s">
        <v>110</v>
      </c>
      <c r="B239" s="28" t="s">
        <v>56</v>
      </c>
      <c r="C239" s="28" t="s">
        <v>8</v>
      </c>
      <c r="D239" s="28" t="s">
        <v>182</v>
      </c>
      <c r="E239" s="28" t="s">
        <v>104</v>
      </c>
      <c r="F239" s="29">
        <f>F240</f>
        <v>0</v>
      </c>
      <c r="G239" s="7"/>
    </row>
    <row r="240" spans="1:7" ht="48" customHeight="1" hidden="1">
      <c r="A240" s="27" t="s">
        <v>111</v>
      </c>
      <c r="B240" s="28" t="s">
        <v>56</v>
      </c>
      <c r="C240" s="28" t="s">
        <v>8</v>
      </c>
      <c r="D240" s="28" t="s">
        <v>182</v>
      </c>
      <c r="E240" s="28" t="s">
        <v>105</v>
      </c>
      <c r="F240" s="29"/>
      <c r="G240" s="7"/>
    </row>
    <row r="241" spans="1:7" ht="95.25" customHeight="1" hidden="1">
      <c r="A241" s="30" t="s">
        <v>181</v>
      </c>
      <c r="B241" s="28" t="s">
        <v>56</v>
      </c>
      <c r="C241" s="28" t="s">
        <v>8</v>
      </c>
      <c r="D241" s="28" t="s">
        <v>62</v>
      </c>
      <c r="E241" s="28"/>
      <c r="F241" s="29">
        <f>F242</f>
        <v>0</v>
      </c>
      <c r="G241" s="7"/>
    </row>
    <row r="242" spans="1:7" ht="48" customHeight="1" hidden="1">
      <c r="A242" s="27" t="s">
        <v>109</v>
      </c>
      <c r="B242" s="28" t="s">
        <v>56</v>
      </c>
      <c r="C242" s="28" t="s">
        <v>8</v>
      </c>
      <c r="D242" s="28" t="s">
        <v>62</v>
      </c>
      <c r="E242" s="38" t="s">
        <v>103</v>
      </c>
      <c r="F242" s="29">
        <f>F243</f>
        <v>0</v>
      </c>
      <c r="G242" s="7"/>
    </row>
    <row r="243" spans="1:7" ht="48.75" customHeight="1" hidden="1">
      <c r="A243" s="27" t="s">
        <v>110</v>
      </c>
      <c r="B243" s="28" t="s">
        <v>56</v>
      </c>
      <c r="C243" s="28" t="s">
        <v>8</v>
      </c>
      <c r="D243" s="28" t="s">
        <v>62</v>
      </c>
      <c r="E243" s="38" t="s">
        <v>104</v>
      </c>
      <c r="F243" s="29">
        <f>F244</f>
        <v>0</v>
      </c>
      <c r="G243" s="7"/>
    </row>
    <row r="244" spans="1:7" ht="53.25" customHeight="1" hidden="1">
      <c r="A244" s="27" t="s">
        <v>111</v>
      </c>
      <c r="B244" s="28" t="s">
        <v>56</v>
      </c>
      <c r="C244" s="28" t="s">
        <v>8</v>
      </c>
      <c r="D244" s="28" t="s">
        <v>62</v>
      </c>
      <c r="E244" s="38" t="s">
        <v>105</v>
      </c>
      <c r="F244" s="29">
        <v>0</v>
      </c>
      <c r="G244" s="7"/>
    </row>
    <row r="245" spans="1:7" ht="34.5" customHeight="1">
      <c r="A245" s="30" t="s">
        <v>120</v>
      </c>
      <c r="B245" s="28" t="s">
        <v>56</v>
      </c>
      <c r="C245" s="28" t="s">
        <v>8</v>
      </c>
      <c r="D245" s="28" t="s">
        <v>48</v>
      </c>
      <c r="E245" s="28"/>
      <c r="F245" s="29">
        <f>F250+F246</f>
        <v>5700</v>
      </c>
      <c r="G245" s="7"/>
    </row>
    <row r="246" spans="1:7" ht="87" customHeight="1" hidden="1">
      <c r="A246" s="30" t="s">
        <v>133</v>
      </c>
      <c r="B246" s="28" t="s">
        <v>56</v>
      </c>
      <c r="C246" s="28" t="s">
        <v>8</v>
      </c>
      <c r="D246" s="28" t="s">
        <v>93</v>
      </c>
      <c r="E246" s="28"/>
      <c r="F246" s="29">
        <f>F247</f>
        <v>0</v>
      </c>
      <c r="G246" s="7"/>
    </row>
    <row r="247" spans="1:7" ht="40.5" customHeight="1" hidden="1">
      <c r="A247" s="27" t="s">
        <v>109</v>
      </c>
      <c r="B247" s="28" t="s">
        <v>56</v>
      </c>
      <c r="C247" s="28" t="s">
        <v>8</v>
      </c>
      <c r="D247" s="28" t="s">
        <v>93</v>
      </c>
      <c r="E247" s="38" t="s">
        <v>103</v>
      </c>
      <c r="F247" s="29">
        <f>F248</f>
        <v>0</v>
      </c>
      <c r="G247" s="7"/>
    </row>
    <row r="248" spans="1:7" ht="52.5" customHeight="1" hidden="1">
      <c r="A248" s="27" t="s">
        <v>110</v>
      </c>
      <c r="B248" s="28" t="s">
        <v>56</v>
      </c>
      <c r="C248" s="28" t="s">
        <v>8</v>
      </c>
      <c r="D248" s="28" t="s">
        <v>93</v>
      </c>
      <c r="E248" s="38" t="s">
        <v>104</v>
      </c>
      <c r="F248" s="29">
        <f>F249</f>
        <v>0</v>
      </c>
      <c r="G248" s="7"/>
    </row>
    <row r="249" spans="1:7" ht="72.75" customHeight="1" hidden="1">
      <c r="A249" s="27" t="s">
        <v>111</v>
      </c>
      <c r="B249" s="28" t="s">
        <v>56</v>
      </c>
      <c r="C249" s="28" t="s">
        <v>8</v>
      </c>
      <c r="D249" s="28" t="s">
        <v>93</v>
      </c>
      <c r="E249" s="38" t="s">
        <v>105</v>
      </c>
      <c r="F249" s="29">
        <v>0</v>
      </c>
      <c r="G249" s="7"/>
    </row>
    <row r="250" spans="1:7" ht="71.25" customHeight="1">
      <c r="A250" s="30" t="s">
        <v>772</v>
      </c>
      <c r="B250" s="28" t="s">
        <v>56</v>
      </c>
      <c r="C250" s="28" t="s">
        <v>8</v>
      </c>
      <c r="D250" s="28" t="s">
        <v>67</v>
      </c>
      <c r="E250" s="28"/>
      <c r="F250" s="29">
        <f>F251</f>
        <v>5700</v>
      </c>
      <c r="G250" s="7"/>
    </row>
    <row r="251" spans="1:7" ht="39" customHeight="1">
      <c r="A251" s="27" t="s">
        <v>109</v>
      </c>
      <c r="B251" s="28" t="s">
        <v>56</v>
      </c>
      <c r="C251" s="28" t="s">
        <v>8</v>
      </c>
      <c r="D251" s="28" t="s">
        <v>67</v>
      </c>
      <c r="E251" s="38" t="s">
        <v>103</v>
      </c>
      <c r="F251" s="29">
        <f>F252</f>
        <v>5700</v>
      </c>
      <c r="G251" s="7"/>
    </row>
    <row r="252" spans="1:7" ht="56.25" customHeight="1">
      <c r="A252" s="27" t="s">
        <v>153</v>
      </c>
      <c r="B252" s="28" t="s">
        <v>56</v>
      </c>
      <c r="C252" s="28" t="s">
        <v>8</v>
      </c>
      <c r="D252" s="28" t="s">
        <v>67</v>
      </c>
      <c r="E252" s="38" t="s">
        <v>104</v>
      </c>
      <c r="F252" s="29">
        <f>F253+F254</f>
        <v>5700</v>
      </c>
      <c r="G252" s="7"/>
    </row>
    <row r="253" spans="1:7" ht="71.25" customHeight="1" hidden="1">
      <c r="A253" s="27" t="s">
        <v>127</v>
      </c>
      <c r="B253" s="28" t="s">
        <v>56</v>
      </c>
      <c r="C253" s="28" t="s">
        <v>8</v>
      </c>
      <c r="D253" s="28" t="s">
        <v>67</v>
      </c>
      <c r="E253" s="38" t="s">
        <v>128</v>
      </c>
      <c r="F253" s="29">
        <v>0</v>
      </c>
      <c r="G253" s="7"/>
    </row>
    <row r="254" spans="1:7" ht="71.25" customHeight="1">
      <c r="A254" s="27" t="s">
        <v>111</v>
      </c>
      <c r="B254" s="28" t="s">
        <v>56</v>
      </c>
      <c r="C254" s="28" t="s">
        <v>8</v>
      </c>
      <c r="D254" s="28" t="s">
        <v>67</v>
      </c>
      <c r="E254" s="38" t="s">
        <v>105</v>
      </c>
      <c r="F254" s="29">
        <v>5700</v>
      </c>
      <c r="G254" s="7"/>
    </row>
    <row r="255" spans="1:7" ht="24.75" customHeight="1">
      <c r="A255" s="37" t="s">
        <v>59</v>
      </c>
      <c r="B255" s="24" t="s">
        <v>56</v>
      </c>
      <c r="C255" s="24" t="s">
        <v>10</v>
      </c>
      <c r="D255" s="24"/>
      <c r="E255" s="24"/>
      <c r="F255" s="35">
        <f>F261+F267+F256</f>
        <v>3409.4</v>
      </c>
      <c r="G255" s="15"/>
    </row>
    <row r="256" spans="1:7" ht="0.75" customHeight="1" hidden="1">
      <c r="A256" s="30" t="s">
        <v>161</v>
      </c>
      <c r="B256" s="28" t="s">
        <v>56</v>
      </c>
      <c r="C256" s="28" t="s">
        <v>10</v>
      </c>
      <c r="D256" s="28" t="s">
        <v>164</v>
      </c>
      <c r="E256" s="24"/>
      <c r="F256" s="29">
        <f>F257</f>
        <v>0</v>
      </c>
      <c r="G256" s="15"/>
    </row>
    <row r="257" spans="1:7" ht="25.5" customHeight="1" hidden="1">
      <c r="A257" s="40" t="s">
        <v>162</v>
      </c>
      <c r="B257" s="28" t="s">
        <v>56</v>
      </c>
      <c r="C257" s="28" t="s">
        <v>10</v>
      </c>
      <c r="D257" s="28" t="s">
        <v>163</v>
      </c>
      <c r="E257" s="24"/>
      <c r="F257" s="29">
        <f>F258</f>
        <v>0</v>
      </c>
      <c r="G257" s="15"/>
    </row>
    <row r="258" spans="1:7" ht="61.5" customHeight="1" hidden="1">
      <c r="A258" s="27" t="s">
        <v>109</v>
      </c>
      <c r="B258" s="28" t="s">
        <v>56</v>
      </c>
      <c r="C258" s="28" t="s">
        <v>10</v>
      </c>
      <c r="D258" s="28" t="s">
        <v>163</v>
      </c>
      <c r="E258" s="38" t="s">
        <v>103</v>
      </c>
      <c r="F258" s="29">
        <f>F259</f>
        <v>0</v>
      </c>
      <c r="G258" s="15"/>
    </row>
    <row r="259" spans="1:7" ht="50.25" customHeight="1" hidden="1">
      <c r="A259" s="27" t="s">
        <v>110</v>
      </c>
      <c r="B259" s="28" t="s">
        <v>56</v>
      </c>
      <c r="C259" s="28" t="s">
        <v>10</v>
      </c>
      <c r="D259" s="28" t="s">
        <v>163</v>
      </c>
      <c r="E259" s="38" t="s">
        <v>104</v>
      </c>
      <c r="F259" s="29">
        <f>F260</f>
        <v>0</v>
      </c>
      <c r="G259" s="15"/>
    </row>
    <row r="260" spans="1:7" ht="45.75" customHeight="1" hidden="1">
      <c r="A260" s="27" t="s">
        <v>111</v>
      </c>
      <c r="B260" s="28" t="s">
        <v>56</v>
      </c>
      <c r="C260" s="28" t="s">
        <v>10</v>
      </c>
      <c r="D260" s="28" t="s">
        <v>163</v>
      </c>
      <c r="E260" s="38" t="s">
        <v>105</v>
      </c>
      <c r="F260" s="29"/>
      <c r="G260" s="15"/>
    </row>
    <row r="261" spans="1:7" ht="27.75" customHeight="1" hidden="1">
      <c r="A261" s="36" t="s">
        <v>130</v>
      </c>
      <c r="B261" s="28" t="s">
        <v>56</v>
      </c>
      <c r="C261" s="28" t="s">
        <v>10</v>
      </c>
      <c r="D261" s="28" t="s">
        <v>89</v>
      </c>
      <c r="E261" s="28"/>
      <c r="F261" s="29">
        <f>F262</f>
        <v>0</v>
      </c>
      <c r="G261" s="15"/>
    </row>
    <row r="262" spans="1:7" ht="63" customHeight="1" hidden="1">
      <c r="A262" s="36" t="s">
        <v>131</v>
      </c>
      <c r="B262" s="28" t="s">
        <v>56</v>
      </c>
      <c r="C262" s="28" t="s">
        <v>10</v>
      </c>
      <c r="D262" s="28" t="s">
        <v>90</v>
      </c>
      <c r="E262" s="28"/>
      <c r="F262" s="29">
        <f>F263</f>
        <v>0</v>
      </c>
      <c r="G262" s="15"/>
    </row>
    <row r="263" spans="1:7" ht="51" customHeight="1" hidden="1">
      <c r="A263" s="36" t="s">
        <v>132</v>
      </c>
      <c r="B263" s="28" t="s">
        <v>56</v>
      </c>
      <c r="C263" s="28" t="s">
        <v>10</v>
      </c>
      <c r="D263" s="28" t="s">
        <v>129</v>
      </c>
      <c r="E263" s="28"/>
      <c r="F263" s="29">
        <f>F264</f>
        <v>0</v>
      </c>
      <c r="G263" s="15"/>
    </row>
    <row r="264" spans="1:7" ht="45.75" customHeight="1" hidden="1">
      <c r="A264" s="27" t="s">
        <v>109</v>
      </c>
      <c r="B264" s="28" t="s">
        <v>56</v>
      </c>
      <c r="C264" s="28" t="s">
        <v>10</v>
      </c>
      <c r="D264" s="28" t="s">
        <v>129</v>
      </c>
      <c r="E264" s="38" t="s">
        <v>103</v>
      </c>
      <c r="F264" s="29">
        <f>F265</f>
        <v>0</v>
      </c>
      <c r="G264" s="15"/>
    </row>
    <row r="265" spans="1:7" ht="64.5" customHeight="1" hidden="1">
      <c r="A265" s="27" t="s">
        <v>110</v>
      </c>
      <c r="B265" s="28" t="s">
        <v>56</v>
      </c>
      <c r="C265" s="28" t="s">
        <v>10</v>
      </c>
      <c r="D265" s="28" t="s">
        <v>129</v>
      </c>
      <c r="E265" s="38" t="s">
        <v>104</v>
      </c>
      <c r="F265" s="29">
        <f>F266</f>
        <v>0</v>
      </c>
      <c r="G265" s="15"/>
    </row>
    <row r="266" spans="1:7" ht="66.75" customHeight="1" hidden="1">
      <c r="A266" s="27" t="s">
        <v>127</v>
      </c>
      <c r="B266" s="28" t="s">
        <v>56</v>
      </c>
      <c r="C266" s="28" t="s">
        <v>10</v>
      </c>
      <c r="D266" s="28" t="s">
        <v>129</v>
      </c>
      <c r="E266" s="38" t="s">
        <v>128</v>
      </c>
      <c r="F266" s="29"/>
      <c r="G266" s="15"/>
    </row>
    <row r="267" spans="1:7" ht="49.5" customHeight="1">
      <c r="A267" s="30" t="s">
        <v>120</v>
      </c>
      <c r="B267" s="28" t="s">
        <v>56</v>
      </c>
      <c r="C267" s="28" t="s">
        <v>10</v>
      </c>
      <c r="D267" s="28" t="s">
        <v>48</v>
      </c>
      <c r="E267" s="28"/>
      <c r="F267" s="29">
        <f>F268+F272</f>
        <v>3409.4</v>
      </c>
      <c r="G267" s="15"/>
    </row>
    <row r="268" spans="1:7" ht="60">
      <c r="A268" s="314" t="s">
        <v>773</v>
      </c>
      <c r="B268" s="28" t="s">
        <v>56</v>
      </c>
      <c r="C268" s="28" t="s">
        <v>10</v>
      </c>
      <c r="D268" s="28" t="s">
        <v>54</v>
      </c>
      <c r="E268" s="28"/>
      <c r="F268" s="29">
        <f>F269</f>
        <v>1509.4</v>
      </c>
      <c r="G268" s="15"/>
    </row>
    <row r="269" spans="1:7" ht="15.75">
      <c r="A269" s="27" t="s">
        <v>109</v>
      </c>
      <c r="B269" s="28" t="s">
        <v>56</v>
      </c>
      <c r="C269" s="28" t="s">
        <v>10</v>
      </c>
      <c r="D269" s="28" t="s">
        <v>54</v>
      </c>
      <c r="E269" s="38" t="s">
        <v>103</v>
      </c>
      <c r="F269" s="29">
        <f>F270</f>
        <v>1509.4</v>
      </c>
      <c r="G269" s="15"/>
    </row>
    <row r="270" spans="1:7" ht="47.25">
      <c r="A270" s="27" t="s">
        <v>110</v>
      </c>
      <c r="B270" s="28" t="s">
        <v>56</v>
      </c>
      <c r="C270" s="28" t="s">
        <v>10</v>
      </c>
      <c r="D270" s="28" t="s">
        <v>54</v>
      </c>
      <c r="E270" s="38" t="s">
        <v>104</v>
      </c>
      <c r="F270" s="29">
        <f>F271</f>
        <v>1509.4</v>
      </c>
      <c r="G270" s="15"/>
    </row>
    <row r="271" spans="1:7" ht="47.25">
      <c r="A271" s="27" t="s">
        <v>127</v>
      </c>
      <c r="B271" s="28" t="s">
        <v>56</v>
      </c>
      <c r="C271" s="28" t="s">
        <v>10</v>
      </c>
      <c r="D271" s="28" t="s">
        <v>54</v>
      </c>
      <c r="E271" s="38" t="s">
        <v>128</v>
      </c>
      <c r="F271" s="29">
        <v>1509.4</v>
      </c>
      <c r="G271" s="15"/>
    </row>
    <row r="272" spans="1:7" ht="63">
      <c r="A272" s="30" t="s">
        <v>772</v>
      </c>
      <c r="B272" s="28" t="s">
        <v>56</v>
      </c>
      <c r="C272" s="28" t="s">
        <v>10</v>
      </c>
      <c r="D272" s="28" t="s">
        <v>67</v>
      </c>
      <c r="E272" s="28"/>
      <c r="F272" s="29">
        <f>F273</f>
        <v>1900</v>
      </c>
      <c r="G272" s="15"/>
    </row>
    <row r="273" spans="1:7" ht="15.75">
      <c r="A273" s="27" t="s">
        <v>109</v>
      </c>
      <c r="B273" s="28" t="s">
        <v>56</v>
      </c>
      <c r="C273" s="28" t="s">
        <v>10</v>
      </c>
      <c r="D273" s="28" t="s">
        <v>67</v>
      </c>
      <c r="E273" s="38" t="s">
        <v>103</v>
      </c>
      <c r="F273" s="29">
        <f>F274</f>
        <v>1900</v>
      </c>
      <c r="G273" s="15"/>
    </row>
    <row r="274" spans="1:7" ht="31.5">
      <c r="A274" s="27" t="s">
        <v>153</v>
      </c>
      <c r="B274" s="28" t="s">
        <v>56</v>
      </c>
      <c r="C274" s="28" t="s">
        <v>10</v>
      </c>
      <c r="D274" s="28" t="s">
        <v>67</v>
      </c>
      <c r="E274" s="38" t="s">
        <v>104</v>
      </c>
      <c r="F274" s="29">
        <f>F275</f>
        <v>1900</v>
      </c>
      <c r="G274" s="15"/>
    </row>
    <row r="275" spans="1:7" ht="47.25">
      <c r="A275" s="27" t="s">
        <v>111</v>
      </c>
      <c r="B275" s="28" t="s">
        <v>56</v>
      </c>
      <c r="C275" s="28" t="s">
        <v>10</v>
      </c>
      <c r="D275" s="28" t="s">
        <v>67</v>
      </c>
      <c r="E275" s="38" t="s">
        <v>105</v>
      </c>
      <c r="F275" s="29">
        <v>1900</v>
      </c>
      <c r="G275" s="15"/>
    </row>
    <row r="276" spans="1:7" s="5" customFormat="1" ht="21" customHeight="1">
      <c r="A276" s="37" t="s">
        <v>63</v>
      </c>
      <c r="B276" s="24" t="s">
        <v>56</v>
      </c>
      <c r="C276" s="24" t="s">
        <v>40</v>
      </c>
      <c r="D276" s="24"/>
      <c r="E276" s="24"/>
      <c r="F276" s="35">
        <f>F277</f>
        <v>2910</v>
      </c>
      <c r="G276" s="16"/>
    </row>
    <row r="277" spans="1:8" s="5" customFormat="1" ht="31.5">
      <c r="A277" s="30" t="s">
        <v>120</v>
      </c>
      <c r="B277" s="28" t="s">
        <v>56</v>
      </c>
      <c r="C277" s="28" t="s">
        <v>40</v>
      </c>
      <c r="D277" s="28" t="s">
        <v>48</v>
      </c>
      <c r="E277" s="28"/>
      <c r="F277" s="29">
        <f>F278+F284</f>
        <v>2910</v>
      </c>
      <c r="G277" s="7"/>
      <c r="H277" s="7"/>
    </row>
    <row r="278" spans="1:8" s="5" customFormat="1" ht="45">
      <c r="A278" s="314" t="s">
        <v>774</v>
      </c>
      <c r="B278" s="28" t="s">
        <v>56</v>
      </c>
      <c r="C278" s="28" t="s">
        <v>40</v>
      </c>
      <c r="D278" s="28" t="s">
        <v>49</v>
      </c>
      <c r="E278" s="28"/>
      <c r="F278" s="29">
        <f>F279+F282</f>
        <v>2910</v>
      </c>
      <c r="G278" s="7"/>
      <c r="H278" s="7"/>
    </row>
    <row r="279" spans="1:8" s="5" customFormat="1" ht="15.75">
      <c r="A279" s="27" t="s">
        <v>109</v>
      </c>
      <c r="B279" s="28" t="s">
        <v>56</v>
      </c>
      <c r="C279" s="28" t="s">
        <v>40</v>
      </c>
      <c r="D279" s="28" t="s">
        <v>49</v>
      </c>
      <c r="E279" s="38" t="s">
        <v>103</v>
      </c>
      <c r="F279" s="29">
        <f>F280</f>
        <v>2460</v>
      </c>
      <c r="G279" s="7"/>
      <c r="H279" s="7"/>
    </row>
    <row r="280" spans="1:8" s="5" customFormat="1" ht="47.25">
      <c r="A280" s="27" t="s">
        <v>110</v>
      </c>
      <c r="B280" s="28" t="s">
        <v>56</v>
      </c>
      <c r="C280" s="28" t="s">
        <v>40</v>
      </c>
      <c r="D280" s="28" t="s">
        <v>49</v>
      </c>
      <c r="E280" s="38" t="s">
        <v>104</v>
      </c>
      <c r="F280" s="29">
        <f>F281</f>
        <v>2460</v>
      </c>
      <c r="G280" s="7"/>
      <c r="H280" s="7"/>
    </row>
    <row r="281" spans="1:8" s="5" customFormat="1" ht="47.25">
      <c r="A281" s="27" t="s">
        <v>111</v>
      </c>
      <c r="B281" s="28" t="s">
        <v>56</v>
      </c>
      <c r="C281" s="28" t="s">
        <v>40</v>
      </c>
      <c r="D281" s="28" t="s">
        <v>49</v>
      </c>
      <c r="E281" s="38" t="s">
        <v>105</v>
      </c>
      <c r="F281" s="29">
        <v>2460</v>
      </c>
      <c r="G281" s="7"/>
      <c r="H281" s="7"/>
    </row>
    <row r="282" spans="1:8" s="5" customFormat="1" ht="15.75">
      <c r="A282" s="40" t="s">
        <v>115</v>
      </c>
      <c r="B282" s="28" t="s">
        <v>56</v>
      </c>
      <c r="C282" s="28" t="s">
        <v>40</v>
      </c>
      <c r="D282" s="28" t="s">
        <v>49</v>
      </c>
      <c r="E282" s="38" t="s">
        <v>112</v>
      </c>
      <c r="F282" s="29">
        <f>F283</f>
        <v>450</v>
      </c>
      <c r="G282" s="7"/>
      <c r="H282" s="7"/>
    </row>
    <row r="283" spans="1:8" s="5" customFormat="1" ht="68.25" customHeight="1">
      <c r="A283" s="40" t="s">
        <v>137</v>
      </c>
      <c r="B283" s="28" t="s">
        <v>56</v>
      </c>
      <c r="C283" s="28" t="s">
        <v>40</v>
      </c>
      <c r="D283" s="28" t="s">
        <v>49</v>
      </c>
      <c r="E283" s="38" t="s">
        <v>136</v>
      </c>
      <c r="F283" s="29">
        <v>450</v>
      </c>
      <c r="G283" s="7"/>
      <c r="H283" s="7"/>
    </row>
    <row r="284" spans="1:8" s="5" customFormat="1" ht="110.25" hidden="1">
      <c r="A284" s="27" t="s">
        <v>193</v>
      </c>
      <c r="B284" s="28" t="s">
        <v>56</v>
      </c>
      <c r="C284" s="28" t="s">
        <v>40</v>
      </c>
      <c r="D284" s="28" t="s">
        <v>189</v>
      </c>
      <c r="E284" s="38"/>
      <c r="F284" s="29">
        <f>F285+F289</f>
        <v>0</v>
      </c>
      <c r="G284" s="7"/>
      <c r="H284" s="7"/>
    </row>
    <row r="285" spans="1:8" s="5" customFormat="1" ht="78.75" hidden="1">
      <c r="A285" s="27" t="s">
        <v>192</v>
      </c>
      <c r="B285" s="28" t="s">
        <v>56</v>
      </c>
      <c r="C285" s="28" t="s">
        <v>40</v>
      </c>
      <c r="D285" s="28" t="s">
        <v>191</v>
      </c>
      <c r="E285" s="38"/>
      <c r="F285" s="29">
        <f>F286</f>
        <v>0</v>
      </c>
      <c r="G285" s="7"/>
      <c r="H285" s="7"/>
    </row>
    <row r="286" spans="1:8" s="5" customFormat="1" ht="47.25" hidden="1">
      <c r="A286" s="27" t="s">
        <v>194</v>
      </c>
      <c r="B286" s="28" t="s">
        <v>56</v>
      </c>
      <c r="C286" s="28" t="s">
        <v>40</v>
      </c>
      <c r="D286" s="28" t="s">
        <v>191</v>
      </c>
      <c r="E286" s="38" t="s">
        <v>103</v>
      </c>
      <c r="F286" s="29">
        <f>F287</f>
        <v>0</v>
      </c>
      <c r="G286" s="7"/>
      <c r="H286" s="7"/>
    </row>
    <row r="287" spans="1:8" s="5" customFormat="1" ht="15.75" hidden="1">
      <c r="A287" s="27" t="s">
        <v>109</v>
      </c>
      <c r="B287" s="28" t="s">
        <v>56</v>
      </c>
      <c r="C287" s="28" t="s">
        <v>40</v>
      </c>
      <c r="D287" s="28" t="s">
        <v>191</v>
      </c>
      <c r="E287" s="38" t="s">
        <v>104</v>
      </c>
      <c r="F287" s="29">
        <f>F288</f>
        <v>0</v>
      </c>
      <c r="G287" s="7"/>
      <c r="H287" s="7"/>
    </row>
    <row r="288" spans="1:8" s="5" customFormat="1" ht="31.5" hidden="1">
      <c r="A288" s="27" t="s">
        <v>153</v>
      </c>
      <c r="B288" s="28" t="s">
        <v>56</v>
      </c>
      <c r="C288" s="28" t="s">
        <v>40</v>
      </c>
      <c r="D288" s="28" t="s">
        <v>191</v>
      </c>
      <c r="E288" s="38" t="s">
        <v>105</v>
      </c>
      <c r="F288" s="29"/>
      <c r="G288" s="7"/>
      <c r="H288" s="7"/>
    </row>
    <row r="289" spans="1:8" s="5" customFormat="1" ht="47.25" hidden="1">
      <c r="A289" s="27" t="s">
        <v>188</v>
      </c>
      <c r="B289" s="28" t="s">
        <v>56</v>
      </c>
      <c r="C289" s="28" t="s">
        <v>40</v>
      </c>
      <c r="D289" s="28" t="s">
        <v>190</v>
      </c>
      <c r="E289" s="38"/>
      <c r="F289" s="29">
        <f>F290</f>
        <v>0</v>
      </c>
      <c r="G289" s="7"/>
      <c r="H289" s="7"/>
    </row>
    <row r="290" spans="1:8" s="5" customFormat="1" ht="15.75" hidden="1">
      <c r="A290" s="27" t="s">
        <v>109</v>
      </c>
      <c r="B290" s="28" t="s">
        <v>56</v>
      </c>
      <c r="C290" s="28" t="s">
        <v>40</v>
      </c>
      <c r="D290" s="28" t="s">
        <v>190</v>
      </c>
      <c r="E290" s="38" t="s">
        <v>103</v>
      </c>
      <c r="F290" s="29">
        <f>F291</f>
        <v>0</v>
      </c>
      <c r="G290" s="7"/>
      <c r="H290" s="7"/>
    </row>
    <row r="291" spans="1:8" s="5" customFormat="1" ht="31.5" hidden="1">
      <c r="A291" s="27" t="s">
        <v>153</v>
      </c>
      <c r="B291" s="28" t="s">
        <v>56</v>
      </c>
      <c r="C291" s="28" t="s">
        <v>40</v>
      </c>
      <c r="D291" s="28" t="s">
        <v>190</v>
      </c>
      <c r="E291" s="38" t="s">
        <v>104</v>
      </c>
      <c r="F291" s="29">
        <f>F292</f>
        <v>0</v>
      </c>
      <c r="G291" s="7"/>
      <c r="H291" s="7"/>
    </row>
    <row r="292" spans="1:8" s="5" customFormat="1" ht="47.25" hidden="1">
      <c r="A292" s="27" t="s">
        <v>111</v>
      </c>
      <c r="B292" s="28" t="s">
        <v>56</v>
      </c>
      <c r="C292" s="28" t="s">
        <v>40</v>
      </c>
      <c r="D292" s="28" t="s">
        <v>190</v>
      </c>
      <c r="E292" s="38" t="s">
        <v>105</v>
      </c>
      <c r="F292" s="29"/>
      <c r="G292" s="7"/>
      <c r="H292" s="7"/>
    </row>
    <row r="293" spans="1:8" s="5" customFormat="1" ht="31.5" hidden="1">
      <c r="A293" s="37" t="s">
        <v>98</v>
      </c>
      <c r="B293" s="24" t="s">
        <v>56</v>
      </c>
      <c r="C293" s="24" t="s">
        <v>56</v>
      </c>
      <c r="D293" s="28"/>
      <c r="E293" s="28"/>
      <c r="F293" s="29">
        <f>F312+F294+F302</f>
        <v>0</v>
      </c>
      <c r="G293" s="7"/>
      <c r="H293" s="7"/>
    </row>
    <row r="294" spans="1:8" s="5" customFormat="1" ht="31.5" hidden="1">
      <c r="A294" s="40" t="s">
        <v>166</v>
      </c>
      <c r="B294" s="28" t="s">
        <v>56</v>
      </c>
      <c r="C294" s="28" t="s">
        <v>56</v>
      </c>
      <c r="D294" s="28" t="s">
        <v>165</v>
      </c>
      <c r="E294" s="28"/>
      <c r="F294" s="29">
        <f>F295+F298</f>
        <v>0</v>
      </c>
      <c r="G294" s="7"/>
      <c r="H294" s="7"/>
    </row>
    <row r="295" spans="1:8" s="5" customFormat="1" ht="47.25" hidden="1">
      <c r="A295" s="40" t="s">
        <v>198</v>
      </c>
      <c r="B295" s="28" t="s">
        <v>56</v>
      </c>
      <c r="C295" s="28" t="s">
        <v>56</v>
      </c>
      <c r="D295" s="28" t="s">
        <v>167</v>
      </c>
      <c r="E295" s="28"/>
      <c r="F295" s="29">
        <f>F296</f>
        <v>0</v>
      </c>
      <c r="G295" s="7"/>
      <c r="H295" s="7"/>
    </row>
    <row r="296" spans="1:8" s="5" customFormat="1" ht="15.75" hidden="1">
      <c r="A296" s="40" t="s">
        <v>115</v>
      </c>
      <c r="B296" s="28" t="s">
        <v>56</v>
      </c>
      <c r="C296" s="28" t="s">
        <v>56</v>
      </c>
      <c r="D296" s="28" t="s">
        <v>167</v>
      </c>
      <c r="E296" s="38" t="s">
        <v>112</v>
      </c>
      <c r="F296" s="29">
        <f>F297</f>
        <v>0</v>
      </c>
      <c r="G296" s="7"/>
      <c r="H296" s="7"/>
    </row>
    <row r="297" spans="1:8" s="5" customFormat="1" ht="63" hidden="1">
      <c r="A297" s="40" t="s">
        <v>137</v>
      </c>
      <c r="B297" s="28" t="s">
        <v>56</v>
      </c>
      <c r="C297" s="28" t="s">
        <v>56</v>
      </c>
      <c r="D297" s="28" t="s">
        <v>167</v>
      </c>
      <c r="E297" s="38" t="s">
        <v>136</v>
      </c>
      <c r="F297" s="29"/>
      <c r="G297" s="7"/>
      <c r="H297" s="7"/>
    </row>
    <row r="298" spans="1:8" s="5" customFormat="1" ht="47.25" hidden="1">
      <c r="A298" s="40" t="s">
        <v>199</v>
      </c>
      <c r="B298" s="28" t="s">
        <v>56</v>
      </c>
      <c r="C298" s="28" t="s">
        <v>56</v>
      </c>
      <c r="D298" s="28" t="s">
        <v>197</v>
      </c>
      <c r="E298" s="38"/>
      <c r="F298" s="29">
        <f>F299</f>
        <v>0</v>
      </c>
      <c r="G298" s="7"/>
      <c r="H298" s="7"/>
    </row>
    <row r="299" spans="1:8" s="5" customFormat="1" ht="15.75" hidden="1">
      <c r="A299" s="27" t="s">
        <v>109</v>
      </c>
      <c r="B299" s="28" t="s">
        <v>56</v>
      </c>
      <c r="C299" s="28" t="s">
        <v>56</v>
      </c>
      <c r="D299" s="28" t="s">
        <v>197</v>
      </c>
      <c r="E299" s="38" t="s">
        <v>103</v>
      </c>
      <c r="F299" s="29">
        <f>F300</f>
        <v>0</v>
      </c>
      <c r="G299" s="7"/>
      <c r="H299" s="7"/>
    </row>
    <row r="300" spans="1:8" s="5" customFormat="1" ht="47.25" hidden="1">
      <c r="A300" s="27" t="s">
        <v>110</v>
      </c>
      <c r="B300" s="28" t="s">
        <v>56</v>
      </c>
      <c r="C300" s="28" t="s">
        <v>56</v>
      </c>
      <c r="D300" s="28" t="s">
        <v>197</v>
      </c>
      <c r="E300" s="38" t="s">
        <v>104</v>
      </c>
      <c r="F300" s="29">
        <f>F301</f>
        <v>0</v>
      </c>
      <c r="G300" s="7"/>
      <c r="H300" s="7"/>
    </row>
    <row r="301" spans="1:8" s="5" customFormat="1" ht="47.25" hidden="1">
      <c r="A301" s="27" t="s">
        <v>111</v>
      </c>
      <c r="B301" s="28" t="s">
        <v>56</v>
      </c>
      <c r="C301" s="28" t="s">
        <v>56</v>
      </c>
      <c r="D301" s="28" t="s">
        <v>197</v>
      </c>
      <c r="E301" s="38" t="s">
        <v>105</v>
      </c>
      <c r="F301" s="29"/>
      <c r="G301" s="7"/>
      <c r="H301" s="7"/>
    </row>
    <row r="302" spans="1:8" s="5" customFormat="1" ht="15.75" hidden="1">
      <c r="A302" s="36" t="s">
        <v>60</v>
      </c>
      <c r="B302" s="28" t="s">
        <v>56</v>
      </c>
      <c r="C302" s="28" t="s">
        <v>56</v>
      </c>
      <c r="D302" s="28" t="s">
        <v>61</v>
      </c>
      <c r="E302" s="38"/>
      <c r="F302" s="29">
        <f>F303</f>
        <v>0</v>
      </c>
      <c r="G302" s="7"/>
      <c r="H302" s="7"/>
    </row>
    <row r="303" spans="1:8" s="5" customFormat="1" ht="54.75" customHeight="1" hidden="1">
      <c r="A303" s="36" t="s">
        <v>169</v>
      </c>
      <c r="B303" s="28" t="s">
        <v>56</v>
      </c>
      <c r="C303" s="28" t="s">
        <v>56</v>
      </c>
      <c r="D303" s="28" t="s">
        <v>170</v>
      </c>
      <c r="E303" s="38"/>
      <c r="F303" s="29">
        <f>F304+F308</f>
        <v>0</v>
      </c>
      <c r="G303" s="7"/>
      <c r="H303" s="7"/>
    </row>
    <row r="304" spans="1:8" s="5" customFormat="1" ht="97.5" customHeight="1" hidden="1">
      <c r="A304" s="36" t="s">
        <v>184</v>
      </c>
      <c r="B304" s="28" t="s">
        <v>56</v>
      </c>
      <c r="C304" s="28" t="s">
        <v>56</v>
      </c>
      <c r="D304" s="28" t="s">
        <v>185</v>
      </c>
      <c r="E304" s="38"/>
      <c r="F304" s="29">
        <f>F305</f>
        <v>0</v>
      </c>
      <c r="G304" s="7"/>
      <c r="H304" s="7"/>
    </row>
    <row r="305" spans="1:8" s="5" customFormat="1" ht="15.75" hidden="1">
      <c r="A305" s="27" t="s">
        <v>109</v>
      </c>
      <c r="B305" s="28" t="s">
        <v>56</v>
      </c>
      <c r="C305" s="28" t="s">
        <v>56</v>
      </c>
      <c r="D305" s="28" t="s">
        <v>185</v>
      </c>
      <c r="E305" s="38" t="s">
        <v>103</v>
      </c>
      <c r="F305" s="29">
        <f>F306</f>
        <v>0</v>
      </c>
      <c r="G305" s="7"/>
      <c r="H305" s="7"/>
    </row>
    <row r="306" spans="1:8" s="5" customFormat="1" ht="52.5" customHeight="1" hidden="1">
      <c r="A306" s="27" t="s">
        <v>153</v>
      </c>
      <c r="B306" s="28" t="s">
        <v>56</v>
      </c>
      <c r="C306" s="28" t="s">
        <v>56</v>
      </c>
      <c r="D306" s="28" t="s">
        <v>185</v>
      </c>
      <c r="E306" s="38" t="s">
        <v>104</v>
      </c>
      <c r="F306" s="29">
        <f>F307</f>
        <v>0</v>
      </c>
      <c r="G306" s="7"/>
      <c r="H306" s="7"/>
    </row>
    <row r="307" spans="1:8" s="5" customFormat="1" ht="47.25" hidden="1">
      <c r="A307" s="27" t="s">
        <v>111</v>
      </c>
      <c r="B307" s="28" t="s">
        <v>56</v>
      </c>
      <c r="C307" s="28" t="s">
        <v>56</v>
      </c>
      <c r="D307" s="28" t="s">
        <v>185</v>
      </c>
      <c r="E307" s="38" t="s">
        <v>105</v>
      </c>
      <c r="F307" s="29"/>
      <c r="G307" s="7"/>
      <c r="H307" s="7"/>
    </row>
    <row r="308" spans="1:8" s="5" customFormat="1" ht="47.25" hidden="1">
      <c r="A308" s="27" t="s">
        <v>196</v>
      </c>
      <c r="B308" s="28" t="s">
        <v>56</v>
      </c>
      <c r="C308" s="28" t="s">
        <v>56</v>
      </c>
      <c r="D308" s="28" t="s">
        <v>195</v>
      </c>
      <c r="E308" s="38"/>
      <c r="F308" s="29">
        <f>F309</f>
        <v>0</v>
      </c>
      <c r="G308" s="7"/>
      <c r="H308" s="7"/>
    </row>
    <row r="309" spans="1:8" s="5" customFormat="1" ht="15.75" hidden="1">
      <c r="A309" s="27" t="s">
        <v>109</v>
      </c>
      <c r="B309" s="28" t="s">
        <v>56</v>
      </c>
      <c r="C309" s="28" t="s">
        <v>56</v>
      </c>
      <c r="D309" s="28" t="s">
        <v>195</v>
      </c>
      <c r="E309" s="38" t="s">
        <v>103</v>
      </c>
      <c r="F309" s="29">
        <f>F310</f>
        <v>0</v>
      </c>
      <c r="G309" s="7"/>
      <c r="H309" s="7"/>
    </row>
    <row r="310" spans="1:8" s="5" customFormat="1" ht="31.5" hidden="1">
      <c r="A310" s="27" t="s">
        <v>153</v>
      </c>
      <c r="B310" s="28" t="s">
        <v>56</v>
      </c>
      <c r="C310" s="28" t="s">
        <v>56</v>
      </c>
      <c r="D310" s="28" t="s">
        <v>195</v>
      </c>
      <c r="E310" s="38" t="s">
        <v>104</v>
      </c>
      <c r="F310" s="29">
        <f>F311</f>
        <v>0</v>
      </c>
      <c r="G310" s="7"/>
      <c r="H310" s="7"/>
    </row>
    <row r="311" spans="1:8" s="5" customFormat="1" ht="47.25" hidden="1">
      <c r="A311" s="27" t="s">
        <v>111</v>
      </c>
      <c r="B311" s="28" t="s">
        <v>56</v>
      </c>
      <c r="C311" s="28" t="s">
        <v>56</v>
      </c>
      <c r="D311" s="28" t="s">
        <v>195</v>
      </c>
      <c r="E311" s="38" t="s">
        <v>105</v>
      </c>
      <c r="F311" s="29"/>
      <c r="G311" s="7"/>
      <c r="H311" s="7"/>
    </row>
    <row r="312" spans="1:8" s="5" customFormat="1" ht="31.5" hidden="1">
      <c r="A312" s="30" t="s">
        <v>120</v>
      </c>
      <c r="B312" s="28" t="s">
        <v>56</v>
      </c>
      <c r="C312" s="28" t="s">
        <v>56</v>
      </c>
      <c r="D312" s="28" t="s">
        <v>48</v>
      </c>
      <c r="E312" s="24"/>
      <c r="F312" s="29">
        <f>F317+F321+F313</f>
        <v>0</v>
      </c>
      <c r="G312" s="7"/>
      <c r="H312" s="7"/>
    </row>
    <row r="313" spans="1:8" s="5" customFormat="1" ht="78.75" hidden="1">
      <c r="A313" s="30" t="s">
        <v>133</v>
      </c>
      <c r="B313" s="28" t="s">
        <v>56</v>
      </c>
      <c r="C313" s="28" t="s">
        <v>56</v>
      </c>
      <c r="D313" s="28" t="s">
        <v>93</v>
      </c>
      <c r="E313" s="28"/>
      <c r="F313" s="29">
        <f>F314</f>
        <v>0</v>
      </c>
      <c r="G313" s="7"/>
      <c r="H313" s="7"/>
    </row>
    <row r="314" spans="1:8" s="5" customFormat="1" ht="15.75" hidden="1">
      <c r="A314" s="27" t="s">
        <v>109</v>
      </c>
      <c r="B314" s="28" t="s">
        <v>56</v>
      </c>
      <c r="C314" s="28" t="s">
        <v>56</v>
      </c>
      <c r="D314" s="28" t="s">
        <v>93</v>
      </c>
      <c r="E314" s="38" t="s">
        <v>103</v>
      </c>
      <c r="F314" s="29">
        <f>F315</f>
        <v>0</v>
      </c>
      <c r="G314" s="7"/>
      <c r="H314" s="7"/>
    </row>
    <row r="315" spans="1:8" s="5" customFormat="1" ht="47.25" hidden="1">
      <c r="A315" s="27" t="s">
        <v>110</v>
      </c>
      <c r="B315" s="28" t="s">
        <v>56</v>
      </c>
      <c r="C315" s="28" t="s">
        <v>56</v>
      </c>
      <c r="D315" s="28" t="s">
        <v>93</v>
      </c>
      <c r="E315" s="38" t="s">
        <v>104</v>
      </c>
      <c r="F315" s="29">
        <f>F316</f>
        <v>0</v>
      </c>
      <c r="G315" s="7"/>
      <c r="H315" s="7"/>
    </row>
    <row r="316" spans="1:8" s="5" customFormat="1" ht="47.25" hidden="1">
      <c r="A316" s="27" t="s">
        <v>111</v>
      </c>
      <c r="B316" s="28" t="s">
        <v>56</v>
      </c>
      <c r="C316" s="28" t="s">
        <v>56</v>
      </c>
      <c r="D316" s="28" t="s">
        <v>93</v>
      </c>
      <c r="E316" s="38" t="s">
        <v>105</v>
      </c>
      <c r="F316" s="29"/>
      <c r="G316" s="7"/>
      <c r="H316" s="7"/>
    </row>
    <row r="317" spans="1:8" s="5" customFormat="1" ht="78.75" hidden="1">
      <c r="A317" s="30" t="s">
        <v>168</v>
      </c>
      <c r="B317" s="28" t="s">
        <v>56</v>
      </c>
      <c r="C317" s="28" t="s">
        <v>56</v>
      </c>
      <c r="D317" s="28" t="s">
        <v>67</v>
      </c>
      <c r="E317" s="24"/>
      <c r="F317" s="29">
        <f>F321+F318</f>
        <v>0</v>
      </c>
      <c r="G317" s="7"/>
      <c r="H317" s="7"/>
    </row>
    <row r="318" spans="1:8" s="5" customFormat="1" ht="15.75" hidden="1">
      <c r="A318" s="27" t="s">
        <v>109</v>
      </c>
      <c r="B318" s="28" t="s">
        <v>56</v>
      </c>
      <c r="C318" s="28" t="s">
        <v>56</v>
      </c>
      <c r="D318" s="28" t="s">
        <v>67</v>
      </c>
      <c r="E318" s="28" t="s">
        <v>103</v>
      </c>
      <c r="F318" s="29">
        <f>F319</f>
        <v>0</v>
      </c>
      <c r="G318" s="7"/>
      <c r="H318" s="7"/>
    </row>
    <row r="319" spans="1:8" s="5" customFormat="1" ht="31.5" hidden="1">
      <c r="A319" s="27" t="s">
        <v>153</v>
      </c>
      <c r="B319" s="28" t="s">
        <v>56</v>
      </c>
      <c r="C319" s="28" t="s">
        <v>56</v>
      </c>
      <c r="D319" s="28" t="s">
        <v>67</v>
      </c>
      <c r="E319" s="28" t="s">
        <v>104</v>
      </c>
      <c r="F319" s="29">
        <f>F320</f>
        <v>0</v>
      </c>
      <c r="G319" s="7"/>
      <c r="H319" s="7"/>
    </row>
    <row r="320" spans="1:8" s="5" customFormat="1" ht="46.5" customHeight="1" hidden="1">
      <c r="A320" s="27" t="s">
        <v>111</v>
      </c>
      <c r="B320" s="28" t="s">
        <v>56</v>
      </c>
      <c r="C320" s="28" t="s">
        <v>56</v>
      </c>
      <c r="D320" s="28" t="s">
        <v>67</v>
      </c>
      <c r="E320" s="28" t="s">
        <v>105</v>
      </c>
      <c r="F320" s="29"/>
      <c r="G320" s="7"/>
      <c r="H320" s="7"/>
    </row>
    <row r="321" spans="1:8" s="5" customFormat="1" ht="15.75" hidden="1">
      <c r="A321" s="40" t="s">
        <v>115</v>
      </c>
      <c r="B321" s="28" t="s">
        <v>56</v>
      </c>
      <c r="C321" s="28" t="s">
        <v>56</v>
      </c>
      <c r="D321" s="28" t="s">
        <v>67</v>
      </c>
      <c r="E321" s="28" t="s">
        <v>112</v>
      </c>
      <c r="F321" s="29">
        <f>F322</f>
        <v>0</v>
      </c>
      <c r="G321" s="7"/>
      <c r="H321" s="7"/>
    </row>
    <row r="322" spans="1:8" s="5" customFormat="1" ht="88.5" customHeight="1" hidden="1">
      <c r="A322" s="40" t="s">
        <v>137</v>
      </c>
      <c r="B322" s="28" t="s">
        <v>56</v>
      </c>
      <c r="C322" s="28" t="s">
        <v>56</v>
      </c>
      <c r="D322" s="28" t="s">
        <v>67</v>
      </c>
      <c r="E322" s="28" t="s">
        <v>136</v>
      </c>
      <c r="F322" s="29">
        <f>300-300</f>
        <v>0</v>
      </c>
      <c r="G322" s="7"/>
      <c r="H322" s="7"/>
    </row>
    <row r="323" spans="1:8" s="5" customFormat="1" ht="34.5" customHeight="1">
      <c r="A323" s="37" t="s">
        <v>763</v>
      </c>
      <c r="B323" s="24" t="s">
        <v>762</v>
      </c>
      <c r="C323" s="24"/>
      <c r="D323" s="28"/>
      <c r="E323" s="28"/>
      <c r="F323" s="29">
        <f aca="true" t="shared" si="0" ref="F323:F328">F324</f>
        <v>250</v>
      </c>
      <c r="G323" s="7"/>
      <c r="H323" s="7"/>
    </row>
    <row r="324" spans="1:8" s="5" customFormat="1" ht="34.5" customHeight="1">
      <c r="A324" s="37" t="s">
        <v>764</v>
      </c>
      <c r="B324" s="24" t="s">
        <v>762</v>
      </c>
      <c r="C324" s="24" t="s">
        <v>762</v>
      </c>
      <c r="D324" s="28"/>
      <c r="E324" s="28"/>
      <c r="F324" s="29">
        <f t="shared" si="0"/>
        <v>250</v>
      </c>
      <c r="G324" s="7"/>
      <c r="H324" s="7"/>
    </row>
    <row r="325" spans="1:8" s="5" customFormat="1" ht="37.5" customHeight="1">
      <c r="A325" s="30" t="s">
        <v>120</v>
      </c>
      <c r="B325" s="28" t="s">
        <v>762</v>
      </c>
      <c r="C325" s="28" t="s">
        <v>762</v>
      </c>
      <c r="D325" s="28" t="s">
        <v>48</v>
      </c>
      <c r="E325" s="28"/>
      <c r="F325" s="29">
        <f t="shared" si="0"/>
        <v>250</v>
      </c>
      <c r="G325" s="7"/>
      <c r="H325" s="7"/>
    </row>
    <row r="326" spans="1:8" s="5" customFormat="1" ht="60.75" customHeight="1">
      <c r="A326" s="314" t="s">
        <v>742</v>
      </c>
      <c r="B326" s="28" t="s">
        <v>762</v>
      </c>
      <c r="C326" s="28" t="s">
        <v>762</v>
      </c>
      <c r="D326" s="28" t="s">
        <v>65</v>
      </c>
      <c r="E326" s="28"/>
      <c r="F326" s="29">
        <f t="shared" si="0"/>
        <v>250</v>
      </c>
      <c r="G326" s="7"/>
      <c r="H326" s="7"/>
    </row>
    <row r="327" spans="1:8" s="5" customFormat="1" ht="37.5" customHeight="1">
      <c r="A327" s="27" t="s">
        <v>109</v>
      </c>
      <c r="B327" s="28" t="s">
        <v>762</v>
      </c>
      <c r="C327" s="28" t="s">
        <v>762</v>
      </c>
      <c r="D327" s="28" t="s">
        <v>65</v>
      </c>
      <c r="E327" s="28" t="s">
        <v>103</v>
      </c>
      <c r="F327" s="29">
        <f t="shared" si="0"/>
        <v>250</v>
      </c>
      <c r="G327" s="7"/>
      <c r="H327" s="7"/>
    </row>
    <row r="328" spans="1:8" s="5" customFormat="1" ht="54" customHeight="1">
      <c r="A328" s="27" t="s">
        <v>153</v>
      </c>
      <c r="B328" s="28" t="s">
        <v>762</v>
      </c>
      <c r="C328" s="28" t="s">
        <v>762</v>
      </c>
      <c r="D328" s="28" t="s">
        <v>65</v>
      </c>
      <c r="E328" s="28" t="s">
        <v>104</v>
      </c>
      <c r="F328" s="29">
        <f t="shared" si="0"/>
        <v>250</v>
      </c>
      <c r="G328" s="7"/>
      <c r="H328" s="7"/>
    </row>
    <row r="329" spans="1:8" s="5" customFormat="1" ht="50.25" customHeight="1">
      <c r="A329" s="27" t="s">
        <v>111</v>
      </c>
      <c r="B329" s="28" t="s">
        <v>762</v>
      </c>
      <c r="C329" s="28" t="s">
        <v>762</v>
      </c>
      <c r="D329" s="28" t="s">
        <v>65</v>
      </c>
      <c r="E329" s="28" t="s">
        <v>105</v>
      </c>
      <c r="F329" s="29">
        <v>250</v>
      </c>
      <c r="G329" s="7"/>
      <c r="H329" s="7"/>
    </row>
    <row r="330" spans="1:7" s="5" customFormat="1" ht="15.75">
      <c r="A330" s="37" t="s">
        <v>95</v>
      </c>
      <c r="B330" s="24" t="s">
        <v>64</v>
      </c>
      <c r="C330" s="24"/>
      <c r="D330" s="24"/>
      <c r="E330" s="24"/>
      <c r="F330" s="35">
        <f>F342+F331</f>
        <v>5774</v>
      </c>
      <c r="G330" s="10"/>
    </row>
    <row r="331" spans="1:7" s="5" customFormat="1" ht="31.5">
      <c r="A331" s="37" t="s">
        <v>767</v>
      </c>
      <c r="B331" s="24" t="s">
        <v>64</v>
      </c>
      <c r="C331" s="24" t="s">
        <v>8</v>
      </c>
      <c r="D331" s="24"/>
      <c r="E331" s="24"/>
      <c r="F331" s="35">
        <f>F332+F337</f>
        <v>2020</v>
      </c>
      <c r="G331" s="10"/>
    </row>
    <row r="332" spans="1:7" s="5" customFormat="1" ht="47.25">
      <c r="A332" s="30" t="s">
        <v>12</v>
      </c>
      <c r="B332" s="28" t="s">
        <v>64</v>
      </c>
      <c r="C332" s="28" t="s">
        <v>8</v>
      </c>
      <c r="D332" s="28" t="s">
        <v>13</v>
      </c>
      <c r="E332" s="24"/>
      <c r="F332" s="29">
        <f>F333</f>
        <v>1250</v>
      </c>
      <c r="G332" s="10"/>
    </row>
    <row r="333" spans="1:7" s="5" customFormat="1" ht="15.75">
      <c r="A333" s="30" t="s">
        <v>74</v>
      </c>
      <c r="B333" s="28" t="s">
        <v>64</v>
      </c>
      <c r="C333" s="28" t="s">
        <v>8</v>
      </c>
      <c r="D333" s="28" t="s">
        <v>75</v>
      </c>
      <c r="E333" s="24"/>
      <c r="F333" s="29">
        <f>F334</f>
        <v>1250</v>
      </c>
      <c r="G333" s="10"/>
    </row>
    <row r="334" spans="1:7" s="5" customFormat="1" ht="15.75">
      <c r="A334" s="27" t="s">
        <v>109</v>
      </c>
      <c r="B334" s="28" t="s">
        <v>64</v>
      </c>
      <c r="C334" s="28" t="s">
        <v>8</v>
      </c>
      <c r="D334" s="28" t="s">
        <v>75</v>
      </c>
      <c r="E334" s="38" t="s">
        <v>103</v>
      </c>
      <c r="F334" s="29">
        <f>F335</f>
        <v>1250</v>
      </c>
      <c r="G334" s="10"/>
    </row>
    <row r="335" spans="1:7" s="5" customFormat="1" ht="31.5">
      <c r="A335" s="27" t="s">
        <v>153</v>
      </c>
      <c r="B335" s="28" t="s">
        <v>64</v>
      </c>
      <c r="C335" s="28" t="s">
        <v>8</v>
      </c>
      <c r="D335" s="28" t="s">
        <v>75</v>
      </c>
      <c r="E335" s="38" t="s">
        <v>104</v>
      </c>
      <c r="F335" s="29">
        <f>F336</f>
        <v>1250</v>
      </c>
      <c r="G335" s="10"/>
    </row>
    <row r="336" spans="1:7" s="5" customFormat="1" ht="47.25">
      <c r="A336" s="27" t="s">
        <v>111</v>
      </c>
      <c r="B336" s="28" t="s">
        <v>64</v>
      </c>
      <c r="C336" s="28" t="s">
        <v>8</v>
      </c>
      <c r="D336" s="28" t="s">
        <v>75</v>
      </c>
      <c r="E336" s="38" t="s">
        <v>105</v>
      </c>
      <c r="F336" s="29">
        <v>1250</v>
      </c>
      <c r="G336" s="10"/>
    </row>
    <row r="337" spans="1:7" s="5" customFormat="1" ht="31.5">
      <c r="A337" s="30" t="s">
        <v>120</v>
      </c>
      <c r="B337" s="28" t="s">
        <v>64</v>
      </c>
      <c r="C337" s="28" t="s">
        <v>8</v>
      </c>
      <c r="D337" s="28" t="s">
        <v>48</v>
      </c>
      <c r="E337" s="24"/>
      <c r="F337" s="29">
        <f>F338</f>
        <v>770</v>
      </c>
      <c r="G337" s="10"/>
    </row>
    <row r="338" spans="1:7" s="5" customFormat="1" ht="45">
      <c r="A338" s="314" t="s">
        <v>775</v>
      </c>
      <c r="B338" s="28" t="s">
        <v>64</v>
      </c>
      <c r="C338" s="28" t="s">
        <v>8</v>
      </c>
      <c r="D338" s="28" t="s">
        <v>124</v>
      </c>
      <c r="E338" s="24"/>
      <c r="F338" s="29">
        <f>F339</f>
        <v>770</v>
      </c>
      <c r="G338" s="10"/>
    </row>
    <row r="339" spans="1:7" s="5" customFormat="1" ht="15.75">
      <c r="A339" s="27" t="s">
        <v>109</v>
      </c>
      <c r="B339" s="28" t="s">
        <v>64</v>
      </c>
      <c r="C339" s="28" t="s">
        <v>8</v>
      </c>
      <c r="D339" s="28" t="s">
        <v>124</v>
      </c>
      <c r="E339" s="38" t="s">
        <v>103</v>
      </c>
      <c r="F339" s="29">
        <f>F340</f>
        <v>770</v>
      </c>
      <c r="G339" s="10"/>
    </row>
    <row r="340" spans="1:7" s="5" customFormat="1" ht="31.5">
      <c r="A340" s="27" t="s">
        <v>153</v>
      </c>
      <c r="B340" s="28" t="s">
        <v>64</v>
      </c>
      <c r="C340" s="28" t="s">
        <v>8</v>
      </c>
      <c r="D340" s="28" t="s">
        <v>124</v>
      </c>
      <c r="E340" s="38" t="s">
        <v>104</v>
      </c>
      <c r="F340" s="29">
        <f>F341</f>
        <v>770</v>
      </c>
      <c r="G340" s="10"/>
    </row>
    <row r="341" spans="1:7" s="5" customFormat="1" ht="47.25">
      <c r="A341" s="27" t="s">
        <v>111</v>
      </c>
      <c r="B341" s="28" t="s">
        <v>64</v>
      </c>
      <c r="C341" s="28" t="s">
        <v>8</v>
      </c>
      <c r="D341" s="28" t="s">
        <v>124</v>
      </c>
      <c r="E341" s="38" t="s">
        <v>105</v>
      </c>
      <c r="F341" s="29">
        <f>270+500</f>
        <v>770</v>
      </c>
      <c r="G341" s="10"/>
    </row>
    <row r="342" spans="1:7" s="5" customFormat="1" ht="19.5" customHeight="1">
      <c r="A342" s="37" t="s">
        <v>94</v>
      </c>
      <c r="B342" s="24" t="s">
        <v>64</v>
      </c>
      <c r="C342" s="24" t="s">
        <v>19</v>
      </c>
      <c r="D342" s="24"/>
      <c r="E342" s="24"/>
      <c r="F342" s="35">
        <f>F343+F358</f>
        <v>3754</v>
      </c>
      <c r="G342" s="10"/>
    </row>
    <row r="343" spans="1:7" ht="31.5" hidden="1">
      <c r="A343" s="30" t="s">
        <v>120</v>
      </c>
      <c r="B343" s="28" t="s">
        <v>64</v>
      </c>
      <c r="C343" s="28" t="s">
        <v>19</v>
      </c>
      <c r="D343" s="28" t="s">
        <v>48</v>
      </c>
      <c r="E343" s="28"/>
      <c r="F343" s="29">
        <f>F344+F367+F371+F348+F362</f>
        <v>1600</v>
      </c>
      <c r="G343" s="9"/>
    </row>
    <row r="344" spans="1:7" ht="47.25" hidden="1">
      <c r="A344" s="30" t="s">
        <v>138</v>
      </c>
      <c r="B344" s="28" t="s">
        <v>64</v>
      </c>
      <c r="C344" s="28" t="s">
        <v>19</v>
      </c>
      <c r="D344" s="28" t="s">
        <v>49</v>
      </c>
      <c r="E344" s="28"/>
      <c r="F344" s="29">
        <f>F345</f>
        <v>0</v>
      </c>
      <c r="G344" s="14"/>
    </row>
    <row r="345" spans="1:7" ht="15.75" hidden="1">
      <c r="A345" s="27" t="s">
        <v>109</v>
      </c>
      <c r="B345" s="28" t="s">
        <v>64</v>
      </c>
      <c r="C345" s="28" t="s">
        <v>19</v>
      </c>
      <c r="D345" s="28" t="s">
        <v>49</v>
      </c>
      <c r="E345" s="38" t="s">
        <v>103</v>
      </c>
      <c r="F345" s="29">
        <f>F346</f>
        <v>0</v>
      </c>
      <c r="G345" s="14"/>
    </row>
    <row r="346" spans="1:7" s="5" customFormat="1" ht="53.25" customHeight="1" hidden="1">
      <c r="A346" s="27" t="s">
        <v>110</v>
      </c>
      <c r="B346" s="28" t="s">
        <v>64</v>
      </c>
      <c r="C346" s="28" t="s">
        <v>19</v>
      </c>
      <c r="D346" s="28" t="s">
        <v>49</v>
      </c>
      <c r="E346" s="38" t="s">
        <v>104</v>
      </c>
      <c r="F346" s="29">
        <f>F347</f>
        <v>0</v>
      </c>
      <c r="G346" s="17"/>
    </row>
    <row r="347" spans="1:7" ht="45.75" customHeight="1" hidden="1">
      <c r="A347" s="27" t="s">
        <v>111</v>
      </c>
      <c r="B347" s="28" t="s">
        <v>64</v>
      </c>
      <c r="C347" s="28" t="s">
        <v>19</v>
      </c>
      <c r="D347" s="28" t="s">
        <v>49</v>
      </c>
      <c r="E347" s="38" t="s">
        <v>105</v>
      </c>
      <c r="F347" s="29"/>
      <c r="G347" s="14"/>
    </row>
    <row r="348" spans="1:7" s="5" customFormat="1" ht="0.75" customHeight="1" hidden="1">
      <c r="A348" s="27" t="s">
        <v>193</v>
      </c>
      <c r="B348" s="28" t="s">
        <v>64</v>
      </c>
      <c r="C348" s="28" t="s">
        <v>19</v>
      </c>
      <c r="D348" s="28" t="s">
        <v>189</v>
      </c>
      <c r="E348" s="38"/>
      <c r="F348" s="29">
        <f>F349+F353</f>
        <v>0</v>
      </c>
      <c r="G348" s="17"/>
    </row>
    <row r="349" spans="1:7" s="5" customFormat="1" ht="100.5" customHeight="1" hidden="1">
      <c r="A349" s="27" t="s">
        <v>192</v>
      </c>
      <c r="B349" s="28" t="s">
        <v>64</v>
      </c>
      <c r="C349" s="28" t="s">
        <v>19</v>
      </c>
      <c r="D349" s="28" t="s">
        <v>191</v>
      </c>
      <c r="E349" s="38"/>
      <c r="F349" s="29">
        <f>F350</f>
        <v>0</v>
      </c>
      <c r="G349" s="17"/>
    </row>
    <row r="350" spans="1:7" s="5" customFormat="1" ht="53.25" customHeight="1" hidden="1">
      <c r="A350" s="27" t="s">
        <v>194</v>
      </c>
      <c r="B350" s="28" t="s">
        <v>64</v>
      </c>
      <c r="C350" s="28" t="s">
        <v>19</v>
      </c>
      <c r="D350" s="28" t="s">
        <v>191</v>
      </c>
      <c r="E350" s="38" t="s">
        <v>103</v>
      </c>
      <c r="F350" s="29">
        <f>F351</f>
        <v>0</v>
      </c>
      <c r="G350" s="17"/>
    </row>
    <row r="351" spans="1:7" s="5" customFormat="1" ht="48" customHeight="1" hidden="1">
      <c r="A351" s="27" t="s">
        <v>109</v>
      </c>
      <c r="B351" s="28" t="s">
        <v>64</v>
      </c>
      <c r="C351" s="28" t="s">
        <v>19</v>
      </c>
      <c r="D351" s="28" t="s">
        <v>191</v>
      </c>
      <c r="E351" s="38" t="s">
        <v>104</v>
      </c>
      <c r="F351" s="29">
        <f>F352</f>
        <v>0</v>
      </c>
      <c r="G351" s="17"/>
    </row>
    <row r="352" spans="1:7" s="5" customFormat="1" ht="53.25" customHeight="1" hidden="1">
      <c r="A352" s="27" t="s">
        <v>127</v>
      </c>
      <c r="B352" s="28" t="s">
        <v>64</v>
      </c>
      <c r="C352" s="28" t="s">
        <v>19</v>
      </c>
      <c r="D352" s="28" t="s">
        <v>191</v>
      </c>
      <c r="E352" s="38" t="s">
        <v>128</v>
      </c>
      <c r="F352" s="29">
        <f>100-100</f>
        <v>0</v>
      </c>
      <c r="G352" s="17"/>
    </row>
    <row r="353" spans="1:7" s="5" customFormat="1" ht="53.25" customHeight="1" hidden="1">
      <c r="A353" s="27" t="s">
        <v>188</v>
      </c>
      <c r="B353" s="28" t="s">
        <v>64</v>
      </c>
      <c r="C353" s="28" t="s">
        <v>19</v>
      </c>
      <c r="D353" s="28" t="s">
        <v>190</v>
      </c>
      <c r="E353" s="38"/>
      <c r="F353" s="29">
        <f>F354</f>
        <v>0</v>
      </c>
      <c r="G353" s="17"/>
    </row>
    <row r="354" spans="1:7" s="5" customFormat="1" ht="53.25" customHeight="1" hidden="1">
      <c r="A354" s="27" t="s">
        <v>109</v>
      </c>
      <c r="B354" s="28" t="s">
        <v>64</v>
      </c>
      <c r="C354" s="28" t="s">
        <v>19</v>
      </c>
      <c r="D354" s="28" t="s">
        <v>190</v>
      </c>
      <c r="E354" s="38" t="s">
        <v>103</v>
      </c>
      <c r="F354" s="29">
        <f>F355</f>
        <v>0</v>
      </c>
      <c r="G354" s="17"/>
    </row>
    <row r="355" spans="1:7" s="5" customFormat="1" ht="53.25" customHeight="1" hidden="1">
      <c r="A355" s="27" t="s">
        <v>153</v>
      </c>
      <c r="B355" s="28" t="s">
        <v>64</v>
      </c>
      <c r="C355" s="28" t="s">
        <v>19</v>
      </c>
      <c r="D355" s="28" t="s">
        <v>190</v>
      </c>
      <c r="E355" s="38" t="s">
        <v>104</v>
      </c>
      <c r="F355" s="29">
        <f>F356</f>
        <v>0</v>
      </c>
      <c r="G355" s="17"/>
    </row>
    <row r="356" spans="1:7" s="5" customFormat="1" ht="51.75" customHeight="1" hidden="1">
      <c r="A356" s="27" t="s">
        <v>127</v>
      </c>
      <c r="B356" s="28" t="s">
        <v>64</v>
      </c>
      <c r="C356" s="28" t="s">
        <v>19</v>
      </c>
      <c r="D356" s="28" t="s">
        <v>190</v>
      </c>
      <c r="E356" s="38" t="s">
        <v>128</v>
      </c>
      <c r="F356" s="29">
        <f>1132.2+0.2-1132.4</f>
        <v>0</v>
      </c>
      <c r="G356" s="17"/>
    </row>
    <row r="357" spans="1:7" ht="47.25" customHeight="1" hidden="1">
      <c r="A357" s="27" t="s">
        <v>111</v>
      </c>
      <c r="B357" s="28" t="s">
        <v>64</v>
      </c>
      <c r="C357" s="28" t="s">
        <v>19</v>
      </c>
      <c r="D357" s="28" t="s">
        <v>49</v>
      </c>
      <c r="E357" s="38" t="s">
        <v>105</v>
      </c>
      <c r="F357" s="29">
        <v>0</v>
      </c>
      <c r="G357" s="14"/>
    </row>
    <row r="358" spans="1:7" ht="47.25" customHeight="1">
      <c r="A358" s="314" t="s">
        <v>775</v>
      </c>
      <c r="B358" s="28" t="s">
        <v>64</v>
      </c>
      <c r="C358" s="28" t="s">
        <v>19</v>
      </c>
      <c r="D358" s="28" t="s">
        <v>124</v>
      </c>
      <c r="E358" s="24"/>
      <c r="F358" s="29">
        <f>F359</f>
        <v>2154</v>
      </c>
      <c r="G358" s="14"/>
    </row>
    <row r="359" spans="1:7" ht="47.25" customHeight="1">
      <c r="A359" s="27" t="s">
        <v>109</v>
      </c>
      <c r="B359" s="28" t="s">
        <v>64</v>
      </c>
      <c r="C359" s="28" t="s">
        <v>19</v>
      </c>
      <c r="D359" s="28" t="s">
        <v>124</v>
      </c>
      <c r="E359" s="38" t="s">
        <v>103</v>
      </c>
      <c r="F359" s="29">
        <f>F360</f>
        <v>2154</v>
      </c>
      <c r="G359" s="14"/>
    </row>
    <row r="360" spans="1:7" ht="47.25" customHeight="1">
      <c r="A360" s="27" t="s">
        <v>153</v>
      </c>
      <c r="B360" s="28" t="s">
        <v>64</v>
      </c>
      <c r="C360" s="28" t="s">
        <v>19</v>
      </c>
      <c r="D360" s="28" t="s">
        <v>124</v>
      </c>
      <c r="E360" s="38" t="s">
        <v>104</v>
      </c>
      <c r="F360" s="29">
        <f>F361</f>
        <v>2154</v>
      </c>
      <c r="G360" s="14"/>
    </row>
    <row r="361" spans="1:7" ht="47.25" customHeight="1">
      <c r="A361" s="27" t="s">
        <v>111</v>
      </c>
      <c r="B361" s="28" t="s">
        <v>64</v>
      </c>
      <c r="C361" s="28" t="s">
        <v>19</v>
      </c>
      <c r="D361" s="28" t="s">
        <v>124</v>
      </c>
      <c r="E361" s="38" t="s">
        <v>105</v>
      </c>
      <c r="F361" s="29">
        <v>2154</v>
      </c>
      <c r="G361" s="14"/>
    </row>
    <row r="362" spans="1:7" ht="47.25" customHeight="1">
      <c r="A362" s="314" t="s">
        <v>776</v>
      </c>
      <c r="B362" s="28" t="s">
        <v>64</v>
      </c>
      <c r="C362" s="28" t="s">
        <v>19</v>
      </c>
      <c r="D362" s="28" t="s">
        <v>747</v>
      </c>
      <c r="E362" s="38"/>
      <c r="F362" s="29">
        <f>F363</f>
        <v>1600</v>
      </c>
      <c r="G362" s="14"/>
    </row>
    <row r="363" spans="1:7" ht="36" customHeight="1">
      <c r="A363" s="27" t="s">
        <v>109</v>
      </c>
      <c r="B363" s="28" t="s">
        <v>64</v>
      </c>
      <c r="C363" s="28" t="s">
        <v>19</v>
      </c>
      <c r="D363" s="28" t="s">
        <v>747</v>
      </c>
      <c r="E363" s="38" t="s">
        <v>103</v>
      </c>
      <c r="F363" s="29">
        <f>F364</f>
        <v>1600</v>
      </c>
      <c r="G363" s="14"/>
    </row>
    <row r="364" spans="1:7" ht="47.25" customHeight="1">
      <c r="A364" s="27" t="s">
        <v>153</v>
      </c>
      <c r="B364" s="28" t="s">
        <v>64</v>
      </c>
      <c r="C364" s="28" t="s">
        <v>19</v>
      </c>
      <c r="D364" s="28" t="s">
        <v>747</v>
      </c>
      <c r="E364" s="38" t="s">
        <v>104</v>
      </c>
      <c r="F364" s="29">
        <f>F365+F366</f>
        <v>1600</v>
      </c>
      <c r="G364" s="14"/>
    </row>
    <row r="365" spans="1:7" ht="47.25" customHeight="1">
      <c r="A365" s="27" t="s">
        <v>127</v>
      </c>
      <c r="B365" s="28" t="s">
        <v>64</v>
      </c>
      <c r="C365" s="28" t="s">
        <v>19</v>
      </c>
      <c r="D365" s="28" t="s">
        <v>747</v>
      </c>
      <c r="E365" s="38" t="s">
        <v>128</v>
      </c>
      <c r="F365" s="29">
        <v>1400</v>
      </c>
      <c r="G365" s="14"/>
    </row>
    <row r="366" spans="1:7" ht="44.25" customHeight="1">
      <c r="A366" s="27" t="s">
        <v>111</v>
      </c>
      <c r="B366" s="28" t="s">
        <v>64</v>
      </c>
      <c r="C366" s="28" t="s">
        <v>19</v>
      </c>
      <c r="D366" s="28" t="s">
        <v>747</v>
      </c>
      <c r="E366" s="38" t="s">
        <v>105</v>
      </c>
      <c r="F366" s="29">
        <v>200</v>
      </c>
      <c r="G366" s="14"/>
    </row>
    <row r="367" spans="1:7" s="5" customFormat="1" ht="47.25" hidden="1">
      <c r="A367" s="30" t="s">
        <v>141</v>
      </c>
      <c r="B367" s="28" t="s">
        <v>64</v>
      </c>
      <c r="C367" s="28" t="s">
        <v>19</v>
      </c>
      <c r="D367" s="38" t="s">
        <v>51</v>
      </c>
      <c r="E367" s="24"/>
      <c r="F367" s="29">
        <f>F368</f>
        <v>0</v>
      </c>
      <c r="G367" s="10"/>
    </row>
    <row r="368" spans="1:7" s="5" customFormat="1" ht="15.75" hidden="1">
      <c r="A368" s="27" t="s">
        <v>109</v>
      </c>
      <c r="B368" s="28" t="s">
        <v>64</v>
      </c>
      <c r="C368" s="28" t="s">
        <v>19</v>
      </c>
      <c r="D368" s="38" t="s">
        <v>51</v>
      </c>
      <c r="E368" s="28" t="s">
        <v>103</v>
      </c>
      <c r="F368" s="29">
        <f>F369</f>
        <v>0</v>
      </c>
      <c r="G368" s="10"/>
    </row>
    <row r="369" spans="1:7" s="5" customFormat="1" ht="47.25" hidden="1">
      <c r="A369" s="27" t="s">
        <v>110</v>
      </c>
      <c r="B369" s="28" t="s">
        <v>64</v>
      </c>
      <c r="C369" s="28" t="s">
        <v>19</v>
      </c>
      <c r="D369" s="38" t="s">
        <v>51</v>
      </c>
      <c r="E369" s="28" t="s">
        <v>104</v>
      </c>
      <c r="F369" s="29">
        <f>F370</f>
        <v>0</v>
      </c>
      <c r="G369" s="10"/>
    </row>
    <row r="370" spans="1:7" s="5" customFormat="1" ht="47.25" hidden="1">
      <c r="A370" s="27" t="s">
        <v>111</v>
      </c>
      <c r="B370" s="28" t="s">
        <v>64</v>
      </c>
      <c r="C370" s="28" t="s">
        <v>19</v>
      </c>
      <c r="D370" s="38" t="s">
        <v>51</v>
      </c>
      <c r="E370" s="28" t="s">
        <v>105</v>
      </c>
      <c r="F370" s="29"/>
      <c r="G370" s="10"/>
    </row>
    <row r="371" spans="1:7" s="5" customFormat="1" ht="15.75" hidden="1">
      <c r="A371" s="27" t="s">
        <v>142</v>
      </c>
      <c r="B371" s="28" t="s">
        <v>64</v>
      </c>
      <c r="C371" s="28" t="s">
        <v>19</v>
      </c>
      <c r="D371" s="38" t="s">
        <v>747</v>
      </c>
      <c r="E371" s="24"/>
      <c r="F371" s="29">
        <f>F372</f>
        <v>0</v>
      </c>
      <c r="G371" s="10"/>
    </row>
    <row r="372" spans="1:7" s="5" customFormat="1" ht="15.75" hidden="1">
      <c r="A372" s="27" t="s">
        <v>109</v>
      </c>
      <c r="B372" s="28" t="s">
        <v>64</v>
      </c>
      <c r="C372" s="28" t="s">
        <v>19</v>
      </c>
      <c r="D372" s="38" t="s">
        <v>65</v>
      </c>
      <c r="E372" s="28" t="s">
        <v>103</v>
      </c>
      <c r="F372" s="29">
        <f>F373</f>
        <v>0</v>
      </c>
      <c r="G372" s="10"/>
    </row>
    <row r="373" spans="1:7" s="5" customFormat="1" ht="47.25" hidden="1">
      <c r="A373" s="27" t="s">
        <v>110</v>
      </c>
      <c r="B373" s="28" t="s">
        <v>64</v>
      </c>
      <c r="C373" s="28" t="s">
        <v>19</v>
      </c>
      <c r="D373" s="38" t="s">
        <v>65</v>
      </c>
      <c r="E373" s="28" t="s">
        <v>104</v>
      </c>
      <c r="F373" s="29">
        <f>F374</f>
        <v>0</v>
      </c>
      <c r="G373" s="10"/>
    </row>
    <row r="374" spans="1:7" ht="47.25" hidden="1">
      <c r="A374" s="27" t="s">
        <v>111</v>
      </c>
      <c r="B374" s="28" t="s">
        <v>64</v>
      </c>
      <c r="C374" s="28" t="s">
        <v>19</v>
      </c>
      <c r="D374" s="38" t="s">
        <v>65</v>
      </c>
      <c r="E374" s="28" t="s">
        <v>105</v>
      </c>
      <c r="F374" s="29"/>
      <c r="G374" s="9"/>
    </row>
    <row r="375" spans="1:7" s="5" customFormat="1" ht="31.5">
      <c r="A375" s="23" t="s">
        <v>765</v>
      </c>
      <c r="B375" s="24" t="s">
        <v>91</v>
      </c>
      <c r="C375" s="24"/>
      <c r="D375" s="32"/>
      <c r="E375" s="24"/>
      <c r="F375" s="35">
        <f aca="true" t="shared" si="1" ref="F375:F380">F376</f>
        <v>948</v>
      </c>
      <c r="G375" s="10"/>
    </row>
    <row r="376" spans="1:7" s="5" customFormat="1" ht="31.5">
      <c r="A376" s="23" t="s">
        <v>766</v>
      </c>
      <c r="B376" s="24" t="s">
        <v>91</v>
      </c>
      <c r="C376" s="24" t="s">
        <v>10</v>
      </c>
      <c r="D376" s="32"/>
      <c r="E376" s="24"/>
      <c r="F376" s="35">
        <f t="shared" si="1"/>
        <v>948</v>
      </c>
      <c r="G376" s="10"/>
    </row>
    <row r="377" spans="1:7" ht="31.5">
      <c r="A377" s="30" t="s">
        <v>120</v>
      </c>
      <c r="B377" s="28" t="s">
        <v>91</v>
      </c>
      <c r="C377" s="28" t="s">
        <v>10</v>
      </c>
      <c r="D377" s="38" t="s">
        <v>48</v>
      </c>
      <c r="E377" s="28"/>
      <c r="F377" s="29">
        <f t="shared" si="1"/>
        <v>948</v>
      </c>
      <c r="G377" s="9"/>
    </row>
    <row r="378" spans="1:7" ht="60">
      <c r="A378" s="314" t="s">
        <v>777</v>
      </c>
      <c r="B378" s="28" t="s">
        <v>91</v>
      </c>
      <c r="C378" s="28" t="s">
        <v>10</v>
      </c>
      <c r="D378" s="38" t="s">
        <v>748</v>
      </c>
      <c r="E378" s="28"/>
      <c r="F378" s="29">
        <f t="shared" si="1"/>
        <v>948</v>
      </c>
      <c r="G378" s="9"/>
    </row>
    <row r="379" spans="1:7" ht="15.75">
      <c r="A379" s="27" t="s">
        <v>109</v>
      </c>
      <c r="B379" s="28" t="s">
        <v>91</v>
      </c>
      <c r="C379" s="28" t="s">
        <v>10</v>
      </c>
      <c r="D379" s="38" t="s">
        <v>748</v>
      </c>
      <c r="E379" s="28" t="s">
        <v>103</v>
      </c>
      <c r="F379" s="29">
        <f t="shared" si="1"/>
        <v>948</v>
      </c>
      <c r="G379" s="9"/>
    </row>
    <row r="380" spans="1:7" ht="47.25">
      <c r="A380" s="27" t="s">
        <v>110</v>
      </c>
      <c r="B380" s="28" t="s">
        <v>91</v>
      </c>
      <c r="C380" s="28" t="s">
        <v>10</v>
      </c>
      <c r="D380" s="38" t="s">
        <v>748</v>
      </c>
      <c r="E380" s="28" t="s">
        <v>104</v>
      </c>
      <c r="F380" s="29">
        <f t="shared" si="1"/>
        <v>948</v>
      </c>
      <c r="G380" s="9"/>
    </row>
    <row r="381" spans="1:7" ht="47.25">
      <c r="A381" s="27" t="s">
        <v>111</v>
      </c>
      <c r="B381" s="28" t="s">
        <v>91</v>
      </c>
      <c r="C381" s="28" t="s">
        <v>10</v>
      </c>
      <c r="D381" s="38" t="s">
        <v>748</v>
      </c>
      <c r="E381" s="28" t="s">
        <v>105</v>
      </c>
      <c r="F381" s="29">
        <v>948</v>
      </c>
      <c r="G381" s="9"/>
    </row>
    <row r="382" spans="1:7" s="5" customFormat="1" ht="30" customHeight="1">
      <c r="A382" s="37" t="s">
        <v>68</v>
      </c>
      <c r="B382" s="24" t="s">
        <v>66</v>
      </c>
      <c r="C382" s="24"/>
      <c r="D382" s="24"/>
      <c r="E382" s="24"/>
      <c r="F382" s="26">
        <f>F383</f>
        <v>8.5</v>
      </c>
      <c r="G382" s="17"/>
    </row>
    <row r="383" spans="1:7" s="5" customFormat="1" ht="15.75">
      <c r="A383" s="41" t="s">
        <v>69</v>
      </c>
      <c r="B383" s="32" t="s">
        <v>66</v>
      </c>
      <c r="C383" s="32" t="s">
        <v>8</v>
      </c>
      <c r="D383" s="32"/>
      <c r="E383" s="32"/>
      <c r="F383" s="35">
        <f>F384</f>
        <v>8.5</v>
      </c>
      <c r="G383" s="17"/>
    </row>
    <row r="384" spans="1:7" ht="37.5" customHeight="1">
      <c r="A384" s="39" t="s">
        <v>70</v>
      </c>
      <c r="B384" s="38" t="s">
        <v>66</v>
      </c>
      <c r="C384" s="38" t="s">
        <v>8</v>
      </c>
      <c r="D384" s="38" t="s">
        <v>71</v>
      </c>
      <c r="E384" s="38"/>
      <c r="F384" s="29">
        <f>F385</f>
        <v>8.5</v>
      </c>
      <c r="G384" s="1" t="s">
        <v>147</v>
      </c>
    </row>
    <row r="385" spans="1:7" ht="31.5">
      <c r="A385" s="39" t="s">
        <v>72</v>
      </c>
      <c r="B385" s="38" t="s">
        <v>66</v>
      </c>
      <c r="C385" s="38" t="s">
        <v>8</v>
      </c>
      <c r="D385" s="38" t="s">
        <v>73</v>
      </c>
      <c r="E385" s="38"/>
      <c r="F385" s="29">
        <f>F386</f>
        <v>8.5</v>
      </c>
      <c r="G385" s="14"/>
    </row>
    <row r="386" spans="1:7" ht="15.75">
      <c r="A386" s="39" t="s">
        <v>140</v>
      </c>
      <c r="B386" s="38" t="s">
        <v>66</v>
      </c>
      <c r="C386" s="38" t="s">
        <v>8</v>
      </c>
      <c r="D386" s="38" t="s">
        <v>73</v>
      </c>
      <c r="E386" s="38" t="s">
        <v>139</v>
      </c>
      <c r="F386" s="29">
        <f>F387</f>
        <v>8.5</v>
      </c>
      <c r="G386" s="14"/>
    </row>
    <row r="387" spans="1:7" ht="44.25" customHeight="1">
      <c r="A387" s="39" t="s">
        <v>781</v>
      </c>
      <c r="B387" s="38" t="s">
        <v>66</v>
      </c>
      <c r="C387" s="38" t="s">
        <v>8</v>
      </c>
      <c r="D387" s="38" t="s">
        <v>73</v>
      </c>
      <c r="E387" s="38" t="s">
        <v>145</v>
      </c>
      <c r="F387" s="29">
        <v>8.5</v>
      </c>
      <c r="G387" s="14"/>
    </row>
    <row r="388" spans="1:7" ht="18.75">
      <c r="A388" s="42" t="s">
        <v>83</v>
      </c>
      <c r="B388" s="24" t="s">
        <v>85</v>
      </c>
      <c r="C388" s="24" t="s">
        <v>85</v>
      </c>
      <c r="D388" s="24" t="s">
        <v>86</v>
      </c>
      <c r="E388" s="24" t="s">
        <v>84</v>
      </c>
      <c r="F388" s="35">
        <f>F11+F151+F161+F173+F223+F330+F382+F323+F375</f>
        <v>45661</v>
      </c>
      <c r="G388" s="13"/>
    </row>
    <row r="389" spans="2:7" ht="15.75">
      <c r="B389" s="19"/>
      <c r="D389" s="2"/>
      <c r="F389" s="19"/>
      <c r="G389" s="19"/>
    </row>
    <row r="390" spans="2:7" ht="15.75">
      <c r="B390" s="19"/>
      <c r="D390" s="2"/>
      <c r="F390" s="19"/>
      <c r="G390" s="19"/>
    </row>
    <row r="391" spans="2:7" ht="15.75">
      <c r="B391" s="19"/>
      <c r="D391" s="2"/>
      <c r="F391" s="19"/>
      <c r="G391" s="19"/>
    </row>
    <row r="392" spans="2:7" ht="15.75">
      <c r="B392" s="19"/>
      <c r="D392" s="2"/>
      <c r="F392" s="19"/>
      <c r="G392" s="19"/>
    </row>
    <row r="393" spans="2:7" ht="15.75">
      <c r="B393" s="19"/>
      <c r="D393" s="2"/>
      <c r="F393" s="19"/>
      <c r="G393" s="19"/>
    </row>
    <row r="394" spans="2:7" ht="15.75">
      <c r="B394" s="19"/>
      <c r="D394" s="2"/>
      <c r="F394" s="7"/>
      <c r="G394" s="7"/>
    </row>
    <row r="395" spans="2:7" ht="15.75">
      <c r="B395" s="19"/>
      <c r="D395" s="2"/>
      <c r="F395" s="7"/>
      <c r="G395" s="7"/>
    </row>
    <row r="396" spans="1:7" ht="15.75">
      <c r="A396" s="20"/>
      <c r="B396" s="21"/>
      <c r="C396" s="20"/>
      <c r="D396" s="20"/>
      <c r="E396" s="20"/>
      <c r="F396" s="21"/>
      <c r="G396" s="21"/>
    </row>
    <row r="398" spans="1:7" s="20" customFormat="1" ht="15.75">
      <c r="A398" s="1"/>
      <c r="B398" s="1"/>
      <c r="C398" s="1"/>
      <c r="D398" s="1"/>
      <c r="E398" s="1"/>
      <c r="F398" s="1"/>
      <c r="G398" s="1"/>
    </row>
  </sheetData>
  <sheetProtection/>
  <mergeCells count="10">
    <mergeCell ref="G167:G170"/>
    <mergeCell ref="G37:G39"/>
    <mergeCell ref="B1:G1"/>
    <mergeCell ref="A8:F8"/>
    <mergeCell ref="G12:G22"/>
    <mergeCell ref="A6:G6"/>
    <mergeCell ref="A2:G2"/>
    <mergeCell ref="A3:G3"/>
    <mergeCell ref="A4:G4"/>
    <mergeCell ref="A5:G5"/>
  </mergeCells>
  <printOptions/>
  <pageMargins left="0.7874015748031497" right="0.1968503937007874" top="0.1968503937007874" bottom="0.1968503937007874" header="0.5118110236220472" footer="0.5118110236220472"/>
  <pageSetup fitToHeight="4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B1">
      <selection activeCell="J30" sqref="J30"/>
    </sheetView>
  </sheetViews>
  <sheetFormatPr defaultColWidth="9.140625" defaultRowHeight="12.75"/>
  <cols>
    <col min="1" max="1" width="60.57421875" style="0" customWidth="1"/>
    <col min="2" max="2" width="20.57421875" style="0" customWidth="1"/>
  </cols>
  <sheetData>
    <row r="1" spans="1:3" ht="12.75" customHeight="1">
      <c r="A1" s="379" t="s">
        <v>835</v>
      </c>
      <c r="B1" s="380"/>
      <c r="C1" s="11"/>
    </row>
    <row r="2" spans="1:3" ht="12.75" customHeight="1">
      <c r="A2" s="381" t="s">
        <v>225</v>
      </c>
      <c r="B2" s="382"/>
      <c r="C2" s="309"/>
    </row>
    <row r="3" spans="1:3" ht="12.75" customHeight="1">
      <c r="A3" s="381" t="s">
        <v>731</v>
      </c>
      <c r="B3" s="382"/>
      <c r="C3" s="309"/>
    </row>
    <row r="4" spans="1:3" ht="12.75" customHeight="1">
      <c r="A4" s="381" t="s">
        <v>732</v>
      </c>
      <c r="B4" s="382"/>
      <c r="C4" s="309"/>
    </row>
    <row r="5" spans="1:3" ht="12.75" customHeight="1">
      <c r="A5" s="381" t="s">
        <v>754</v>
      </c>
      <c r="B5" s="382"/>
      <c r="C5" s="309"/>
    </row>
    <row r="6" spans="1:3" ht="12.75" customHeight="1">
      <c r="A6" s="381" t="s">
        <v>733</v>
      </c>
      <c r="B6" s="382"/>
      <c r="C6" s="309"/>
    </row>
    <row r="8" spans="1:2" ht="35.25" customHeight="1">
      <c r="A8" s="378" t="s">
        <v>823</v>
      </c>
      <c r="B8" s="378"/>
    </row>
    <row r="10" spans="1:2" ht="25.5">
      <c r="A10" s="356" t="s">
        <v>820</v>
      </c>
      <c r="B10" s="357" t="s">
        <v>821</v>
      </c>
    </row>
    <row r="11" spans="1:2" ht="38.25">
      <c r="A11" s="355" t="s">
        <v>822</v>
      </c>
      <c r="B11" s="358">
        <v>250</v>
      </c>
    </row>
  </sheetData>
  <sheetProtection/>
  <mergeCells count="7">
    <mergeCell ref="A8:B8"/>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71"/>
  <sheetViews>
    <sheetView view="pageBreakPreview" zoomScale="86" zoomScaleSheetLayoutView="86" zoomScalePageLayoutView="0" workbookViewId="0" topLeftCell="A1">
      <selection activeCell="B15" sqref="B15"/>
    </sheetView>
  </sheetViews>
  <sheetFormatPr defaultColWidth="9.140625" defaultRowHeight="12.75"/>
  <cols>
    <col min="1" max="1" width="13.28125" style="306" customWidth="1"/>
    <col min="2" max="2" width="60.00390625" style="331" customWidth="1"/>
    <col min="3" max="3" width="14.28125" style="331" customWidth="1"/>
    <col min="4" max="16384" width="9.140625" style="308" customWidth="1"/>
  </cols>
  <sheetData>
    <row r="1" spans="2:4" ht="15.75">
      <c r="B1" s="379" t="s">
        <v>730</v>
      </c>
      <c r="C1" s="386"/>
      <c r="D1" s="307"/>
    </row>
    <row r="2" spans="2:4" ht="11.25" customHeight="1">
      <c r="B2" s="381" t="s">
        <v>225</v>
      </c>
      <c r="C2" s="387"/>
      <c r="D2" s="307"/>
    </row>
    <row r="3" spans="2:4" ht="12" customHeight="1">
      <c r="B3" s="381" t="s">
        <v>731</v>
      </c>
      <c r="C3" s="387"/>
      <c r="D3" s="307"/>
    </row>
    <row r="4" spans="2:4" ht="15.75">
      <c r="B4" s="381" t="s">
        <v>732</v>
      </c>
      <c r="C4" s="387"/>
      <c r="D4" s="307"/>
    </row>
    <row r="5" spans="2:4" ht="15.75">
      <c r="B5" s="381" t="s">
        <v>754</v>
      </c>
      <c r="C5" s="387"/>
      <c r="D5" s="307"/>
    </row>
    <row r="6" spans="2:4" ht="11.25" customHeight="1">
      <c r="B6" s="381" t="s">
        <v>733</v>
      </c>
      <c r="C6" s="387"/>
      <c r="D6" s="307"/>
    </row>
    <row r="7" spans="2:4" ht="9" customHeight="1">
      <c r="B7" s="390"/>
      <c r="C7" s="375"/>
      <c r="D7" s="307"/>
    </row>
    <row r="8" spans="1:3" ht="32.25" customHeight="1">
      <c r="A8" s="391" t="s">
        <v>734</v>
      </c>
      <c r="B8" s="391"/>
      <c r="C8" s="391"/>
    </row>
    <row r="9" spans="1:3" ht="5.25" customHeight="1">
      <c r="A9" s="392"/>
      <c r="B9" s="392"/>
      <c r="C9" s="392"/>
    </row>
    <row r="10" spans="1:3" ht="12.75" customHeight="1">
      <c r="A10" s="310"/>
      <c r="B10" s="310"/>
      <c r="C10" s="311" t="s">
        <v>551</v>
      </c>
    </row>
    <row r="11" spans="1:3" ht="15.75">
      <c r="A11" s="312" t="s">
        <v>735</v>
      </c>
      <c r="B11" s="313" t="s">
        <v>736</v>
      </c>
      <c r="C11" s="313" t="s">
        <v>737</v>
      </c>
    </row>
    <row r="12" spans="1:3" s="316" customFormat="1" ht="66" customHeight="1">
      <c r="A12" s="383" t="s">
        <v>54</v>
      </c>
      <c r="B12" s="314" t="s">
        <v>738</v>
      </c>
      <c r="C12" s="315">
        <f>C13</f>
        <v>1509.4</v>
      </c>
    </row>
    <row r="13" spans="1:4" s="320" customFormat="1" ht="27.75" customHeight="1">
      <c r="A13" s="384"/>
      <c r="B13" s="317" t="s">
        <v>202</v>
      </c>
      <c r="C13" s="318">
        <v>1509.4</v>
      </c>
      <c r="D13" s="319"/>
    </row>
    <row r="14" spans="1:3" s="322" customFormat="1" ht="30.75" customHeight="1" hidden="1">
      <c r="A14" s="384"/>
      <c r="B14" s="321"/>
      <c r="C14" s="318">
        <v>402</v>
      </c>
    </row>
    <row r="15" spans="1:3" s="322" customFormat="1" ht="93" customHeight="1">
      <c r="A15" s="383" t="s">
        <v>58</v>
      </c>
      <c r="B15" s="314" t="s">
        <v>755</v>
      </c>
      <c r="C15" s="315">
        <f>C16+C17</f>
        <v>5300</v>
      </c>
    </row>
    <row r="16" spans="1:3" s="322" customFormat="1" ht="30.75" customHeight="1">
      <c r="A16" s="384"/>
      <c r="B16" s="317" t="s">
        <v>202</v>
      </c>
      <c r="C16" s="318">
        <v>5000</v>
      </c>
    </row>
    <row r="17" spans="1:3" s="322" customFormat="1" ht="30.75" customHeight="1">
      <c r="A17" s="384"/>
      <c r="B17" s="317" t="s">
        <v>210</v>
      </c>
      <c r="C17" s="318">
        <v>300</v>
      </c>
    </row>
    <row r="18" spans="1:4" s="322" customFormat="1" ht="53.25" customHeight="1">
      <c r="A18" s="383" t="s">
        <v>49</v>
      </c>
      <c r="B18" s="314" t="s">
        <v>739</v>
      </c>
      <c r="C18" s="315">
        <f>C19</f>
        <v>2910</v>
      </c>
      <c r="D18" s="323"/>
    </row>
    <row r="19" spans="1:3" s="320" customFormat="1" ht="27" customHeight="1">
      <c r="A19" s="384"/>
      <c r="B19" s="317" t="s">
        <v>202</v>
      </c>
      <c r="C19" s="318">
        <v>2910</v>
      </c>
    </row>
    <row r="20" spans="1:3" s="322" customFormat="1" ht="103.5" customHeight="1">
      <c r="A20" s="383" t="s">
        <v>51</v>
      </c>
      <c r="B20" s="314" t="s">
        <v>756</v>
      </c>
      <c r="C20" s="318">
        <f>C21</f>
        <v>1348</v>
      </c>
    </row>
    <row r="21" spans="1:3" s="322" customFormat="1" ht="30.75" customHeight="1">
      <c r="A21" s="384"/>
      <c r="B21" s="317" t="s">
        <v>202</v>
      </c>
      <c r="C21" s="318">
        <v>1348</v>
      </c>
    </row>
    <row r="22" spans="1:4" s="322" customFormat="1" ht="59.25" customHeight="1">
      <c r="A22" s="383" t="s">
        <v>93</v>
      </c>
      <c r="B22" s="314" t="s">
        <v>743</v>
      </c>
      <c r="C22" s="315">
        <f>C23</f>
        <v>50</v>
      </c>
      <c r="D22" s="323"/>
    </row>
    <row r="23" spans="1:3" s="320" customFormat="1" ht="25.5" customHeight="1">
      <c r="A23" s="385"/>
      <c r="B23" s="317" t="s">
        <v>210</v>
      </c>
      <c r="C23" s="318">
        <v>50</v>
      </c>
    </row>
    <row r="24" spans="1:3" s="323" customFormat="1" ht="43.5" customHeight="1">
      <c r="A24" s="383" t="s">
        <v>65</v>
      </c>
      <c r="B24" s="314" t="s">
        <v>742</v>
      </c>
      <c r="C24" s="315">
        <f>C25</f>
        <v>250</v>
      </c>
    </row>
    <row r="25" spans="1:3" s="324" customFormat="1" ht="24">
      <c r="A25" s="385"/>
      <c r="B25" s="317" t="s">
        <v>210</v>
      </c>
      <c r="C25" s="318">
        <v>250</v>
      </c>
    </row>
    <row r="26" spans="1:3" s="323" customFormat="1" ht="45">
      <c r="A26" s="383" t="s">
        <v>67</v>
      </c>
      <c r="B26" s="314" t="s">
        <v>740</v>
      </c>
      <c r="C26" s="315">
        <f>C27</f>
        <v>7600</v>
      </c>
    </row>
    <row r="27" spans="1:3" s="320" customFormat="1" ht="29.25" customHeight="1">
      <c r="A27" s="385"/>
      <c r="B27" s="317" t="s">
        <v>202</v>
      </c>
      <c r="C27" s="318">
        <v>7600</v>
      </c>
    </row>
    <row r="28" spans="1:3" s="323" customFormat="1" ht="47.25" customHeight="1">
      <c r="A28" s="383" t="s">
        <v>124</v>
      </c>
      <c r="B28" s="314" t="s">
        <v>741</v>
      </c>
      <c r="C28" s="315">
        <f>C29</f>
        <v>2924</v>
      </c>
    </row>
    <row r="29" spans="1:3" s="324" customFormat="1" ht="24">
      <c r="A29" s="385"/>
      <c r="B29" s="317" t="s">
        <v>210</v>
      </c>
      <c r="C29" s="318">
        <v>2924</v>
      </c>
    </row>
    <row r="30" spans="1:3" s="320" customFormat="1" ht="50.25" customHeight="1">
      <c r="A30" s="388" t="s">
        <v>745</v>
      </c>
      <c r="B30" s="314" t="s">
        <v>744</v>
      </c>
      <c r="C30" s="315">
        <f>C31+C32</f>
        <v>1630</v>
      </c>
    </row>
    <row r="31" spans="1:3" s="320" customFormat="1" ht="27.75" customHeight="1">
      <c r="A31" s="395"/>
      <c r="B31" s="317" t="s">
        <v>202</v>
      </c>
      <c r="C31" s="318">
        <v>1000</v>
      </c>
    </row>
    <row r="32" spans="1:3" s="320" customFormat="1" ht="25.5" customHeight="1">
      <c r="A32" s="389"/>
      <c r="B32" s="317" t="s">
        <v>210</v>
      </c>
      <c r="C32" s="318">
        <v>630</v>
      </c>
    </row>
    <row r="33" spans="1:3" s="320" customFormat="1" ht="48.75" customHeight="1">
      <c r="A33" s="388" t="s">
        <v>747</v>
      </c>
      <c r="B33" s="314" t="s">
        <v>746</v>
      </c>
      <c r="C33" s="315">
        <f>C34+C35</f>
        <v>1600</v>
      </c>
    </row>
    <row r="34" spans="1:3" s="320" customFormat="1" ht="24.75" customHeight="1">
      <c r="A34" s="395"/>
      <c r="B34" s="317" t="s">
        <v>202</v>
      </c>
      <c r="C34" s="318">
        <v>1400</v>
      </c>
    </row>
    <row r="35" spans="1:3" s="320" customFormat="1" ht="25.5" customHeight="1">
      <c r="A35" s="389"/>
      <c r="B35" s="317" t="s">
        <v>210</v>
      </c>
      <c r="C35" s="318">
        <v>200</v>
      </c>
    </row>
    <row r="36" spans="1:3" s="320" customFormat="1" ht="68.25" customHeight="1">
      <c r="A36" s="388" t="s">
        <v>748</v>
      </c>
      <c r="B36" s="314" t="s">
        <v>761</v>
      </c>
      <c r="C36" s="315">
        <f>C37</f>
        <v>948</v>
      </c>
    </row>
    <row r="37" spans="1:3" s="320" customFormat="1" ht="30.75" customHeight="1">
      <c r="A37" s="389"/>
      <c r="B37" s="317" t="s">
        <v>210</v>
      </c>
      <c r="C37" s="318">
        <v>948</v>
      </c>
    </row>
    <row r="38" spans="1:5" s="316" customFormat="1" ht="14.25">
      <c r="A38" s="393" t="s">
        <v>749</v>
      </c>
      <c r="B38" s="394"/>
      <c r="C38" s="325">
        <f>C12+C15+C18+C20+C22+C24+C26+C28+C30+C33+C36</f>
        <v>26069.4</v>
      </c>
      <c r="E38" s="326"/>
    </row>
    <row r="39" spans="1:3" s="330" customFormat="1" ht="15.75">
      <c r="A39" s="327"/>
      <c r="B39" s="328"/>
      <c r="C39" s="329"/>
    </row>
    <row r="40" spans="1:2" s="331" customFormat="1" ht="15.75">
      <c r="A40" s="327"/>
      <c r="B40" s="328"/>
    </row>
    <row r="41" spans="1:3" s="331" customFormat="1" ht="15.75">
      <c r="A41" s="327"/>
      <c r="B41" s="328"/>
      <c r="C41" s="332"/>
    </row>
    <row r="42" spans="1:2" ht="15.75">
      <c r="A42" s="327"/>
      <c r="B42" s="328"/>
    </row>
    <row r="43" spans="1:2" ht="15.75">
      <c r="A43" s="327"/>
      <c r="B43" s="328"/>
    </row>
    <row r="44" spans="1:2" ht="15.75">
      <c r="A44" s="327"/>
      <c r="B44" s="328"/>
    </row>
    <row r="45" spans="1:5" s="331" customFormat="1" ht="15.75">
      <c r="A45" s="327"/>
      <c r="B45" s="328"/>
      <c r="D45" s="308"/>
      <c r="E45" s="308"/>
    </row>
    <row r="46" spans="1:5" s="331" customFormat="1" ht="15.75">
      <c r="A46" s="327"/>
      <c r="B46" s="328"/>
      <c r="D46" s="308"/>
      <c r="E46" s="308"/>
    </row>
    <row r="47" spans="1:5" s="331" customFormat="1" ht="15.75">
      <c r="A47" s="327"/>
      <c r="B47" s="328"/>
      <c r="D47" s="308"/>
      <c r="E47" s="308"/>
    </row>
    <row r="48" spans="1:5" s="331" customFormat="1" ht="15.75">
      <c r="A48" s="327"/>
      <c r="B48" s="328"/>
      <c r="D48" s="308"/>
      <c r="E48" s="308"/>
    </row>
    <row r="49" spans="1:5" s="331" customFormat="1" ht="15.75">
      <c r="A49" s="327"/>
      <c r="B49" s="328"/>
      <c r="D49" s="308"/>
      <c r="E49" s="308"/>
    </row>
    <row r="50" spans="1:5" s="331" customFormat="1" ht="15.75">
      <c r="A50" s="327"/>
      <c r="B50" s="328"/>
      <c r="D50" s="308"/>
      <c r="E50" s="308"/>
    </row>
    <row r="51" spans="1:5" s="331" customFormat="1" ht="15.75">
      <c r="A51" s="327"/>
      <c r="B51" s="328"/>
      <c r="D51" s="308"/>
      <c r="E51" s="308"/>
    </row>
    <row r="52" spans="1:5" s="331" customFormat="1" ht="15.75">
      <c r="A52" s="327"/>
      <c r="B52" s="328"/>
      <c r="D52" s="308"/>
      <c r="E52" s="308"/>
    </row>
    <row r="53" spans="1:5" s="331" customFormat="1" ht="15.75">
      <c r="A53" s="327"/>
      <c r="B53" s="328"/>
      <c r="D53" s="308"/>
      <c r="E53" s="308"/>
    </row>
    <row r="54" spans="1:5" s="331" customFormat="1" ht="15.75">
      <c r="A54" s="327"/>
      <c r="B54" s="328"/>
      <c r="D54" s="308"/>
      <c r="E54" s="308"/>
    </row>
    <row r="55" spans="1:5" s="331" customFormat="1" ht="15.75">
      <c r="A55" s="327"/>
      <c r="B55" s="328"/>
      <c r="D55" s="308"/>
      <c r="E55" s="308"/>
    </row>
    <row r="56" spans="1:5" s="331" customFormat="1" ht="15.75">
      <c r="A56" s="327"/>
      <c r="B56" s="328"/>
      <c r="D56" s="308"/>
      <c r="E56" s="308"/>
    </row>
    <row r="57" spans="1:5" s="331" customFormat="1" ht="15.75">
      <c r="A57" s="327"/>
      <c r="B57" s="328"/>
      <c r="D57" s="308"/>
      <c r="E57" s="308"/>
    </row>
    <row r="58" spans="1:5" s="331" customFormat="1" ht="15.75">
      <c r="A58" s="327"/>
      <c r="B58" s="328"/>
      <c r="D58" s="308"/>
      <c r="E58" s="308"/>
    </row>
    <row r="59" spans="1:5" s="331" customFormat="1" ht="15.75">
      <c r="A59" s="327"/>
      <c r="B59" s="333"/>
      <c r="D59" s="308"/>
      <c r="E59" s="308"/>
    </row>
    <row r="60" spans="1:5" s="331" customFormat="1" ht="15.75">
      <c r="A60" s="327"/>
      <c r="B60" s="333"/>
      <c r="D60" s="308"/>
      <c r="E60" s="308"/>
    </row>
    <row r="61" spans="1:5" s="331" customFormat="1" ht="15.75">
      <c r="A61" s="327"/>
      <c r="B61" s="333"/>
      <c r="D61" s="308"/>
      <c r="E61" s="308"/>
    </row>
    <row r="62" spans="1:5" s="331" customFormat="1" ht="15.75">
      <c r="A62" s="327"/>
      <c r="B62" s="333"/>
      <c r="D62" s="308"/>
      <c r="E62" s="308"/>
    </row>
    <row r="63" spans="1:5" s="331" customFormat="1" ht="15.75">
      <c r="A63" s="306"/>
      <c r="B63" s="333"/>
      <c r="D63" s="308"/>
      <c r="E63" s="308"/>
    </row>
    <row r="64" spans="1:5" s="331" customFormat="1" ht="15.75">
      <c r="A64" s="306"/>
      <c r="B64" s="333"/>
      <c r="D64" s="308"/>
      <c r="E64" s="308"/>
    </row>
    <row r="65" spans="1:5" s="331" customFormat="1" ht="15.75">
      <c r="A65" s="306"/>
      <c r="B65" s="333"/>
      <c r="D65" s="308"/>
      <c r="E65" s="308"/>
    </row>
    <row r="66" spans="1:5" s="331" customFormat="1" ht="15.75">
      <c r="A66" s="306"/>
      <c r="B66" s="333"/>
      <c r="D66" s="308"/>
      <c r="E66" s="308"/>
    </row>
    <row r="67" spans="1:5" s="331" customFormat="1" ht="15.75">
      <c r="A67" s="306"/>
      <c r="B67" s="333"/>
      <c r="D67" s="308"/>
      <c r="E67" s="308"/>
    </row>
    <row r="68" spans="1:5" s="331" customFormat="1" ht="15.75">
      <c r="A68" s="306"/>
      <c r="B68" s="333"/>
      <c r="D68" s="308"/>
      <c r="E68" s="308"/>
    </row>
    <row r="69" spans="1:5" s="331" customFormat="1" ht="15.75">
      <c r="A69" s="306"/>
      <c r="B69" s="333"/>
      <c r="D69" s="308"/>
      <c r="E69" s="308"/>
    </row>
    <row r="70" spans="1:5" s="331" customFormat="1" ht="15.75">
      <c r="A70" s="306"/>
      <c r="B70" s="333"/>
      <c r="D70" s="308"/>
      <c r="E70" s="308"/>
    </row>
    <row r="71" spans="1:5" s="331" customFormat="1" ht="15.75">
      <c r="A71" s="306"/>
      <c r="B71" s="333"/>
      <c r="D71" s="308"/>
      <c r="E71" s="308"/>
    </row>
  </sheetData>
  <sheetProtection/>
  <mergeCells count="21">
    <mergeCell ref="A28:A29"/>
    <mergeCell ref="A30:A32"/>
    <mergeCell ref="A33:A35"/>
    <mergeCell ref="A36:A37"/>
    <mergeCell ref="B6:C6"/>
    <mergeCell ref="B7:C7"/>
    <mergeCell ref="A8:C8"/>
    <mergeCell ref="A9:C9"/>
    <mergeCell ref="A38:B38"/>
    <mergeCell ref="A20:A21"/>
    <mergeCell ref="A15:A17"/>
    <mergeCell ref="A18:A19"/>
    <mergeCell ref="A22:A23"/>
    <mergeCell ref="A12:A14"/>
    <mergeCell ref="A26:A27"/>
    <mergeCell ref="B1:C1"/>
    <mergeCell ref="B2:C2"/>
    <mergeCell ref="B3:C3"/>
    <mergeCell ref="B4:C4"/>
    <mergeCell ref="B5:C5"/>
    <mergeCell ref="A24:A25"/>
  </mergeCells>
  <printOptions/>
  <pageMargins left="0.984251968503937" right="0.1968503937007874" top="0.1968503937007874" bottom="0.3937007874015748" header="0.5118110236220472" footer="0.5118110236220472"/>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L39"/>
  <sheetViews>
    <sheetView view="pageBreakPreview" zoomScaleSheetLayoutView="100" zoomScalePageLayoutView="0" workbookViewId="0" topLeftCell="A13">
      <selection activeCell="A35" sqref="A35"/>
    </sheetView>
  </sheetViews>
  <sheetFormatPr defaultColWidth="9.140625" defaultRowHeight="12.75"/>
  <cols>
    <col min="1" max="1" width="52.140625" style="341" customWidth="1"/>
    <col min="2" max="2" width="5.28125" style="341" customWidth="1"/>
    <col min="3" max="7" width="4.28125" style="341" customWidth="1"/>
    <col min="8" max="8" width="6.57421875" style="341" customWidth="1"/>
    <col min="9" max="9" width="7.421875" style="341" customWidth="1"/>
    <col min="10" max="10" width="11.57421875" style="341" customWidth="1"/>
    <col min="11" max="11" width="6.28125" style="341" customWidth="1"/>
    <col min="12" max="16384" width="9.140625" style="341" customWidth="1"/>
  </cols>
  <sheetData>
    <row r="1" spans="1:10" s="335" customFormat="1" ht="13.5" customHeight="1">
      <c r="A1" s="334"/>
      <c r="B1" s="399" t="s">
        <v>782</v>
      </c>
      <c r="C1" s="400"/>
      <c r="D1" s="400"/>
      <c r="E1" s="400"/>
      <c r="F1" s="400"/>
      <c r="G1" s="400"/>
      <c r="H1" s="400"/>
      <c r="I1" s="400"/>
      <c r="J1" s="400"/>
    </row>
    <row r="2" spans="1:10" s="335" customFormat="1" ht="13.5" customHeight="1">
      <c r="A2" s="401" t="s">
        <v>546</v>
      </c>
      <c r="B2" s="402"/>
      <c r="C2" s="402"/>
      <c r="D2" s="402"/>
      <c r="E2" s="402"/>
      <c r="F2" s="402"/>
      <c r="G2" s="402"/>
      <c r="H2" s="402"/>
      <c r="I2" s="402"/>
      <c r="J2" s="402"/>
    </row>
    <row r="3" spans="1:10" s="335" customFormat="1" ht="13.5" customHeight="1">
      <c r="A3" s="401" t="s">
        <v>547</v>
      </c>
      <c r="B3" s="402"/>
      <c r="C3" s="402"/>
      <c r="D3" s="402"/>
      <c r="E3" s="402"/>
      <c r="F3" s="402"/>
      <c r="G3" s="402"/>
      <c r="H3" s="402"/>
      <c r="I3" s="402"/>
      <c r="J3" s="402"/>
    </row>
    <row r="4" spans="1:10" s="335" customFormat="1" ht="13.5" customHeight="1">
      <c r="A4" s="401" t="s">
        <v>548</v>
      </c>
      <c r="B4" s="402"/>
      <c r="C4" s="402"/>
      <c r="D4" s="402"/>
      <c r="E4" s="402"/>
      <c r="F4" s="402"/>
      <c r="G4" s="402"/>
      <c r="H4" s="402"/>
      <c r="I4" s="402"/>
      <c r="J4" s="402"/>
    </row>
    <row r="5" spans="1:10" s="335" customFormat="1" ht="13.5" customHeight="1">
      <c r="A5" s="401" t="s">
        <v>818</v>
      </c>
      <c r="B5" s="402"/>
      <c r="C5" s="402"/>
      <c r="D5" s="402"/>
      <c r="E5" s="402"/>
      <c r="F5" s="402"/>
      <c r="G5" s="402"/>
      <c r="H5" s="402"/>
      <c r="I5" s="402"/>
      <c r="J5" s="402"/>
    </row>
    <row r="6" spans="1:10" s="335" customFormat="1" ht="13.5" customHeight="1">
      <c r="A6" s="336"/>
      <c r="B6" s="336"/>
      <c r="C6" s="336"/>
      <c r="D6" s="336"/>
      <c r="G6" s="336"/>
      <c r="J6" s="336"/>
    </row>
    <row r="7" spans="1:10" s="335" customFormat="1" ht="13.5" customHeight="1">
      <c r="A7" s="337"/>
      <c r="B7" s="338"/>
      <c r="C7" s="339"/>
      <c r="D7" s="340"/>
      <c r="E7" s="338"/>
      <c r="F7" s="338"/>
      <c r="G7" s="338"/>
      <c r="H7" s="338"/>
      <c r="I7" s="338"/>
      <c r="J7" s="338"/>
    </row>
    <row r="8" spans="1:10" s="335" customFormat="1" ht="5.25" customHeight="1">
      <c r="A8" s="336"/>
      <c r="B8" s="336"/>
      <c r="C8" s="336"/>
      <c r="D8" s="336"/>
      <c r="E8" s="336"/>
      <c r="F8" s="336"/>
      <c r="G8" s="336"/>
      <c r="H8" s="336"/>
      <c r="I8" s="336"/>
      <c r="J8" s="336"/>
    </row>
    <row r="9" ht="12.75" hidden="1"/>
    <row r="10" spans="1:10" ht="37.5" customHeight="1">
      <c r="A10" s="396" t="s">
        <v>819</v>
      </c>
      <c r="B10" s="396"/>
      <c r="C10" s="396"/>
      <c r="D10" s="396"/>
      <c r="E10" s="396"/>
      <c r="F10" s="396"/>
      <c r="G10" s="396"/>
      <c r="H10" s="396"/>
      <c r="I10" s="396"/>
      <c r="J10" s="396"/>
    </row>
    <row r="11" spans="1:10" ht="7.5" customHeight="1">
      <c r="A11" s="396"/>
      <c r="B11" s="396"/>
      <c r="C11" s="396"/>
      <c r="D11" s="396"/>
      <c r="E11" s="396"/>
      <c r="F11" s="396"/>
      <c r="G11" s="396"/>
      <c r="H11" s="396"/>
      <c r="I11" s="396"/>
      <c r="J11" s="396"/>
    </row>
    <row r="12" spans="9:11" ht="12.75" customHeight="1" hidden="1">
      <c r="I12" s="342"/>
      <c r="J12" s="342" t="s">
        <v>0</v>
      </c>
      <c r="K12" s="343"/>
    </row>
    <row r="13" spans="1:10" ht="12.75" customHeight="1">
      <c r="A13" s="397" t="s">
        <v>783</v>
      </c>
      <c r="B13" s="397" t="s">
        <v>327</v>
      </c>
      <c r="C13" s="397"/>
      <c r="D13" s="397"/>
      <c r="E13" s="397"/>
      <c r="F13" s="397"/>
      <c r="G13" s="397"/>
      <c r="H13" s="397"/>
      <c r="I13" s="397"/>
      <c r="J13" s="398" t="s">
        <v>737</v>
      </c>
    </row>
    <row r="14" spans="1:10" ht="109.5" customHeight="1">
      <c r="A14" s="397"/>
      <c r="B14" s="344" t="s">
        <v>784</v>
      </c>
      <c r="C14" s="344" t="s">
        <v>328</v>
      </c>
      <c r="D14" s="344" t="s">
        <v>785</v>
      </c>
      <c r="E14" s="344" t="s">
        <v>329</v>
      </c>
      <c r="F14" s="344" t="s">
        <v>786</v>
      </c>
      <c r="G14" s="344" t="s">
        <v>787</v>
      </c>
      <c r="H14" s="344" t="s">
        <v>788</v>
      </c>
      <c r="I14" s="345" t="s">
        <v>789</v>
      </c>
      <c r="J14" s="398"/>
    </row>
    <row r="15" spans="1:10" ht="28.5" customHeight="1" hidden="1">
      <c r="A15" s="346" t="s">
        <v>790</v>
      </c>
      <c r="B15" s="347" t="s">
        <v>203</v>
      </c>
      <c r="C15" s="347" t="s">
        <v>8</v>
      </c>
      <c r="D15" s="347" t="s">
        <v>40</v>
      </c>
      <c r="E15" s="347" t="s">
        <v>85</v>
      </c>
      <c r="F15" s="347" t="s">
        <v>85</v>
      </c>
      <c r="G15" s="347" t="s">
        <v>85</v>
      </c>
      <c r="H15" s="347" t="s">
        <v>332</v>
      </c>
      <c r="I15" s="347" t="s">
        <v>84</v>
      </c>
      <c r="J15" s="348">
        <f>J16-J19</f>
        <v>0</v>
      </c>
    </row>
    <row r="16" spans="1:10" ht="42" customHeight="1" hidden="1">
      <c r="A16" s="346" t="s">
        <v>791</v>
      </c>
      <c r="B16" s="347" t="s">
        <v>203</v>
      </c>
      <c r="C16" s="347" t="s">
        <v>8</v>
      </c>
      <c r="D16" s="347" t="s">
        <v>40</v>
      </c>
      <c r="E16" s="347" t="s">
        <v>85</v>
      </c>
      <c r="F16" s="347" t="s">
        <v>85</v>
      </c>
      <c r="G16" s="347" t="s">
        <v>85</v>
      </c>
      <c r="H16" s="347" t="s">
        <v>332</v>
      </c>
      <c r="I16" s="349">
        <v>700</v>
      </c>
      <c r="J16" s="348">
        <f>J17</f>
        <v>0</v>
      </c>
    </row>
    <row r="17" spans="1:10" ht="41.25" customHeight="1" hidden="1">
      <c r="A17" s="350" t="s">
        <v>792</v>
      </c>
      <c r="B17" s="347" t="s">
        <v>203</v>
      </c>
      <c r="C17" s="347" t="s">
        <v>8</v>
      </c>
      <c r="D17" s="347" t="s">
        <v>40</v>
      </c>
      <c r="E17" s="347" t="s">
        <v>85</v>
      </c>
      <c r="F17" s="347" t="s">
        <v>85</v>
      </c>
      <c r="G17" s="347" t="s">
        <v>85</v>
      </c>
      <c r="H17" s="347" t="s">
        <v>332</v>
      </c>
      <c r="I17" s="349">
        <v>710</v>
      </c>
      <c r="J17" s="348">
        <f>J18</f>
        <v>0</v>
      </c>
    </row>
    <row r="18" spans="1:10" ht="41.25" customHeight="1" hidden="1">
      <c r="A18" s="350" t="s">
        <v>793</v>
      </c>
      <c r="B18" s="347" t="s">
        <v>203</v>
      </c>
      <c r="C18" s="347" t="s">
        <v>8</v>
      </c>
      <c r="D18" s="347" t="s">
        <v>40</v>
      </c>
      <c r="E18" s="347" t="s">
        <v>85</v>
      </c>
      <c r="F18" s="347" t="s">
        <v>85</v>
      </c>
      <c r="G18" s="347" t="s">
        <v>66</v>
      </c>
      <c r="H18" s="347" t="s">
        <v>332</v>
      </c>
      <c r="I18" s="349">
        <v>710</v>
      </c>
      <c r="J18" s="348">
        <v>0</v>
      </c>
    </row>
    <row r="19" spans="1:10" ht="42" customHeight="1" hidden="1">
      <c r="A19" s="346" t="s">
        <v>794</v>
      </c>
      <c r="B19" s="347" t="s">
        <v>203</v>
      </c>
      <c r="C19" s="347" t="s">
        <v>8</v>
      </c>
      <c r="D19" s="347" t="s">
        <v>40</v>
      </c>
      <c r="E19" s="347" t="s">
        <v>85</v>
      </c>
      <c r="F19" s="347" t="s">
        <v>85</v>
      </c>
      <c r="G19" s="347" t="s">
        <v>85</v>
      </c>
      <c r="H19" s="347" t="s">
        <v>332</v>
      </c>
      <c r="I19" s="349">
        <v>800</v>
      </c>
      <c r="J19" s="348">
        <f>J20</f>
        <v>0</v>
      </c>
    </row>
    <row r="20" spans="1:10" ht="41.25" customHeight="1" hidden="1">
      <c r="A20" s="350" t="s">
        <v>795</v>
      </c>
      <c r="B20" s="347" t="s">
        <v>203</v>
      </c>
      <c r="C20" s="347" t="s">
        <v>8</v>
      </c>
      <c r="D20" s="347" t="s">
        <v>40</v>
      </c>
      <c r="E20" s="347" t="s">
        <v>85</v>
      </c>
      <c r="F20" s="347" t="s">
        <v>85</v>
      </c>
      <c r="G20" s="347" t="s">
        <v>85</v>
      </c>
      <c r="H20" s="347" t="s">
        <v>332</v>
      </c>
      <c r="I20" s="349">
        <v>810</v>
      </c>
      <c r="J20" s="348">
        <v>0</v>
      </c>
    </row>
    <row r="21" spans="1:12" ht="42" customHeight="1" hidden="1">
      <c r="A21" s="350" t="s">
        <v>796</v>
      </c>
      <c r="B21" s="347" t="s">
        <v>203</v>
      </c>
      <c r="C21" s="347" t="s">
        <v>8</v>
      </c>
      <c r="D21" s="347" t="s">
        <v>40</v>
      </c>
      <c r="E21" s="347" t="s">
        <v>85</v>
      </c>
      <c r="F21" s="347" t="s">
        <v>85</v>
      </c>
      <c r="G21" s="347" t="s">
        <v>66</v>
      </c>
      <c r="H21" s="347" t="s">
        <v>332</v>
      </c>
      <c r="I21" s="349">
        <v>810</v>
      </c>
      <c r="J21" s="348">
        <v>0</v>
      </c>
      <c r="L21" s="351"/>
    </row>
    <row r="22" spans="1:10" ht="27" customHeight="1">
      <c r="A22" s="346" t="s">
        <v>797</v>
      </c>
      <c r="B22" s="347" t="s">
        <v>203</v>
      </c>
      <c r="C22" s="347" t="s">
        <v>8</v>
      </c>
      <c r="D22" s="347" t="s">
        <v>56</v>
      </c>
      <c r="E22" s="347" t="s">
        <v>85</v>
      </c>
      <c r="F22" s="347" t="s">
        <v>85</v>
      </c>
      <c r="G22" s="347" t="s">
        <v>85</v>
      </c>
      <c r="H22" s="347" t="s">
        <v>332</v>
      </c>
      <c r="I22" s="347" t="s">
        <v>84</v>
      </c>
      <c r="J22" s="348">
        <v>3892.7</v>
      </c>
    </row>
    <row r="23" spans="1:10" ht="15" customHeight="1">
      <c r="A23" s="352" t="s">
        <v>798</v>
      </c>
      <c r="B23" s="347" t="s">
        <v>203</v>
      </c>
      <c r="C23" s="347" t="s">
        <v>8</v>
      </c>
      <c r="D23" s="347" t="s">
        <v>56</v>
      </c>
      <c r="E23" s="347" t="s">
        <v>10</v>
      </c>
      <c r="F23" s="347" t="s">
        <v>85</v>
      </c>
      <c r="G23" s="347" t="s">
        <v>85</v>
      </c>
      <c r="H23" s="347" t="s">
        <v>332</v>
      </c>
      <c r="I23" s="347" t="s">
        <v>757</v>
      </c>
      <c r="J23" s="348">
        <f>J24</f>
        <v>41768.3</v>
      </c>
    </row>
    <row r="24" spans="1:10" ht="15" customHeight="1">
      <c r="A24" s="352" t="s">
        <v>799</v>
      </c>
      <c r="B24" s="347" t="s">
        <v>203</v>
      </c>
      <c r="C24" s="347" t="s">
        <v>8</v>
      </c>
      <c r="D24" s="347" t="s">
        <v>56</v>
      </c>
      <c r="E24" s="347" t="s">
        <v>10</v>
      </c>
      <c r="F24" s="347" t="s">
        <v>8</v>
      </c>
      <c r="G24" s="347" t="s">
        <v>85</v>
      </c>
      <c r="H24" s="347" t="s">
        <v>332</v>
      </c>
      <c r="I24" s="347" t="s">
        <v>757</v>
      </c>
      <c r="J24" s="348">
        <f>J25</f>
        <v>41768.3</v>
      </c>
    </row>
    <row r="25" spans="1:10" ht="15" customHeight="1">
      <c r="A25" s="352" t="s">
        <v>800</v>
      </c>
      <c r="B25" s="347" t="s">
        <v>203</v>
      </c>
      <c r="C25" s="347" t="s">
        <v>8</v>
      </c>
      <c r="D25" s="347" t="s">
        <v>56</v>
      </c>
      <c r="E25" s="347" t="s">
        <v>10</v>
      </c>
      <c r="F25" s="347" t="s">
        <v>8</v>
      </c>
      <c r="G25" s="347" t="s">
        <v>85</v>
      </c>
      <c r="H25" s="347" t="s">
        <v>332</v>
      </c>
      <c r="I25" s="347" t="s">
        <v>335</v>
      </c>
      <c r="J25" s="348">
        <f>J26</f>
        <v>41768.3</v>
      </c>
    </row>
    <row r="26" spans="1:10" ht="28.5" customHeight="1">
      <c r="A26" s="352" t="s">
        <v>801</v>
      </c>
      <c r="B26" s="347" t="s">
        <v>203</v>
      </c>
      <c r="C26" s="347" t="s">
        <v>8</v>
      </c>
      <c r="D26" s="347" t="s">
        <v>56</v>
      </c>
      <c r="E26" s="347" t="s">
        <v>10</v>
      </c>
      <c r="F26" s="347" t="s">
        <v>8</v>
      </c>
      <c r="G26" s="347" t="s">
        <v>66</v>
      </c>
      <c r="H26" s="347" t="s">
        <v>332</v>
      </c>
      <c r="I26" s="347" t="s">
        <v>335</v>
      </c>
      <c r="J26" s="348">
        <f>41768.3+J16</f>
        <v>41768.3</v>
      </c>
    </row>
    <row r="27" spans="1:10" ht="15" customHeight="1">
      <c r="A27" s="352" t="s">
        <v>802</v>
      </c>
      <c r="B27" s="347" t="s">
        <v>203</v>
      </c>
      <c r="C27" s="347" t="s">
        <v>8</v>
      </c>
      <c r="D27" s="347" t="s">
        <v>56</v>
      </c>
      <c r="E27" s="347" t="s">
        <v>85</v>
      </c>
      <c r="F27" s="347" t="s">
        <v>85</v>
      </c>
      <c r="G27" s="347" t="s">
        <v>85</v>
      </c>
      <c r="H27" s="347" t="s">
        <v>332</v>
      </c>
      <c r="I27" s="347" t="s">
        <v>803</v>
      </c>
      <c r="J27" s="348">
        <f>J28</f>
        <v>45661</v>
      </c>
    </row>
    <row r="28" spans="1:10" ht="15" customHeight="1">
      <c r="A28" s="352" t="s">
        <v>804</v>
      </c>
      <c r="B28" s="347" t="s">
        <v>203</v>
      </c>
      <c r="C28" s="347" t="s">
        <v>8</v>
      </c>
      <c r="D28" s="347" t="s">
        <v>56</v>
      </c>
      <c r="E28" s="347" t="s">
        <v>10</v>
      </c>
      <c r="F28" s="347" t="s">
        <v>85</v>
      </c>
      <c r="G28" s="347" t="s">
        <v>85</v>
      </c>
      <c r="H28" s="347" t="s">
        <v>332</v>
      </c>
      <c r="I28" s="347" t="s">
        <v>803</v>
      </c>
      <c r="J28" s="348">
        <f>J29</f>
        <v>45661</v>
      </c>
    </row>
    <row r="29" spans="1:10" ht="15" customHeight="1">
      <c r="A29" s="352" t="s">
        <v>805</v>
      </c>
      <c r="B29" s="347" t="s">
        <v>203</v>
      </c>
      <c r="C29" s="347" t="s">
        <v>8</v>
      </c>
      <c r="D29" s="347" t="s">
        <v>56</v>
      </c>
      <c r="E29" s="347" t="s">
        <v>10</v>
      </c>
      <c r="F29" s="347" t="s">
        <v>8</v>
      </c>
      <c r="G29" s="347" t="s">
        <v>85</v>
      </c>
      <c r="H29" s="347" t="s">
        <v>332</v>
      </c>
      <c r="I29" s="347" t="s">
        <v>806</v>
      </c>
      <c r="J29" s="348">
        <f>J30</f>
        <v>45661</v>
      </c>
    </row>
    <row r="30" spans="1:10" ht="27" customHeight="1">
      <c r="A30" s="352" t="s">
        <v>807</v>
      </c>
      <c r="B30" s="347" t="s">
        <v>203</v>
      </c>
      <c r="C30" s="347" t="s">
        <v>8</v>
      </c>
      <c r="D30" s="347" t="s">
        <v>56</v>
      </c>
      <c r="E30" s="347" t="s">
        <v>10</v>
      </c>
      <c r="F30" s="347" t="s">
        <v>8</v>
      </c>
      <c r="G30" s="347" t="s">
        <v>66</v>
      </c>
      <c r="H30" s="347" t="s">
        <v>332</v>
      </c>
      <c r="I30" s="347" t="s">
        <v>806</v>
      </c>
      <c r="J30" s="348">
        <v>45661</v>
      </c>
    </row>
    <row r="31" spans="1:10" ht="27" customHeight="1" hidden="1">
      <c r="A31" s="352" t="s">
        <v>808</v>
      </c>
      <c r="B31" s="347" t="s">
        <v>203</v>
      </c>
      <c r="C31" s="347" t="s">
        <v>809</v>
      </c>
      <c r="D31" s="347" t="s">
        <v>810</v>
      </c>
      <c r="E31" s="347" t="s">
        <v>85</v>
      </c>
      <c r="F31" s="347" t="s">
        <v>85</v>
      </c>
      <c r="G31" s="347" t="s">
        <v>85</v>
      </c>
      <c r="H31" s="347" t="s">
        <v>332</v>
      </c>
      <c r="I31" s="347" t="s">
        <v>84</v>
      </c>
      <c r="J31" s="348">
        <f>J32</f>
        <v>0</v>
      </c>
    </row>
    <row r="32" spans="1:10" ht="29.25" customHeight="1" hidden="1">
      <c r="A32" s="352" t="s">
        <v>811</v>
      </c>
      <c r="B32" s="347" t="s">
        <v>203</v>
      </c>
      <c r="C32" s="347" t="s">
        <v>809</v>
      </c>
      <c r="D32" s="347" t="s">
        <v>812</v>
      </c>
      <c r="E32" s="347" t="s">
        <v>8</v>
      </c>
      <c r="F32" s="347" t="s">
        <v>85</v>
      </c>
      <c r="G32" s="347" t="s">
        <v>85</v>
      </c>
      <c r="H32" s="347" t="s">
        <v>332</v>
      </c>
      <c r="I32" s="347" t="s">
        <v>84</v>
      </c>
      <c r="J32" s="348">
        <f>J33</f>
        <v>0</v>
      </c>
    </row>
    <row r="33" spans="1:10" ht="30" customHeight="1" hidden="1">
      <c r="A33" s="352" t="s">
        <v>813</v>
      </c>
      <c r="B33" s="347" t="s">
        <v>203</v>
      </c>
      <c r="C33" s="347" t="s">
        <v>8</v>
      </c>
      <c r="D33" s="347" t="s">
        <v>810</v>
      </c>
      <c r="E33" s="347" t="s">
        <v>8</v>
      </c>
      <c r="F33" s="347" t="s">
        <v>85</v>
      </c>
      <c r="G33" s="347" t="s">
        <v>85</v>
      </c>
      <c r="H33" s="347" t="s">
        <v>332</v>
      </c>
      <c r="I33" s="347" t="s">
        <v>814</v>
      </c>
      <c r="J33" s="348">
        <f>J34</f>
        <v>0</v>
      </c>
    </row>
    <row r="34" spans="1:10" ht="27" customHeight="1" hidden="1">
      <c r="A34" s="352" t="s">
        <v>815</v>
      </c>
      <c r="B34" s="347" t="s">
        <v>203</v>
      </c>
      <c r="C34" s="347" t="s">
        <v>8</v>
      </c>
      <c r="D34" s="347" t="s">
        <v>810</v>
      </c>
      <c r="E34" s="347" t="s">
        <v>8</v>
      </c>
      <c r="F34" s="347" t="s">
        <v>85</v>
      </c>
      <c r="G34" s="347" t="s">
        <v>66</v>
      </c>
      <c r="H34" s="347" t="s">
        <v>332</v>
      </c>
      <c r="I34" s="347" t="s">
        <v>814</v>
      </c>
      <c r="J34" s="348">
        <v>0</v>
      </c>
    </row>
    <row r="35" spans="1:10" ht="27.75" customHeight="1">
      <c r="A35" s="352" t="s">
        <v>816</v>
      </c>
      <c r="B35" s="347" t="s">
        <v>203</v>
      </c>
      <c r="C35" s="347" t="s">
        <v>817</v>
      </c>
      <c r="D35" s="347" t="s">
        <v>85</v>
      </c>
      <c r="E35" s="347" t="s">
        <v>85</v>
      </c>
      <c r="F35" s="347" t="s">
        <v>85</v>
      </c>
      <c r="G35" s="347" t="s">
        <v>85</v>
      </c>
      <c r="H35" s="347" t="s">
        <v>332</v>
      </c>
      <c r="I35" s="347" t="s">
        <v>84</v>
      </c>
      <c r="J35" s="348">
        <f>J15+J31+J22</f>
        <v>3892.7</v>
      </c>
    </row>
    <row r="36" spans="2:10" ht="12.75">
      <c r="B36" s="353"/>
      <c r="C36" s="353"/>
      <c r="D36" s="353"/>
      <c r="E36" s="353"/>
      <c r="F36" s="353"/>
      <c r="G36" s="353"/>
      <c r="H36" s="353"/>
      <c r="I36" s="353"/>
      <c r="J36" s="353"/>
    </row>
    <row r="37" spans="2:10" ht="12.75">
      <c r="B37" s="353"/>
      <c r="C37" s="353"/>
      <c r="D37" s="353"/>
      <c r="E37" s="353"/>
      <c r="F37" s="353"/>
      <c r="G37" s="353"/>
      <c r="H37" s="353"/>
      <c r="I37" s="353"/>
      <c r="J37" s="353"/>
    </row>
    <row r="38" spans="2:10" ht="12.75">
      <c r="B38" s="353"/>
      <c r="C38" s="353"/>
      <c r="D38" s="353"/>
      <c r="E38" s="353"/>
      <c r="F38" s="353"/>
      <c r="G38" s="353"/>
      <c r="H38" s="353"/>
      <c r="I38" s="353"/>
      <c r="J38" s="353"/>
    </row>
    <row r="39" spans="2:10" ht="12.75">
      <c r="B39" s="353"/>
      <c r="C39" s="353"/>
      <c r="D39" s="353"/>
      <c r="E39" s="353"/>
      <c r="F39" s="353"/>
      <c r="G39" s="353"/>
      <c r="H39" s="353"/>
      <c r="I39" s="353"/>
      <c r="J39" s="353"/>
    </row>
  </sheetData>
  <sheetProtection/>
  <mergeCells count="10">
    <mergeCell ref="A10:J10"/>
    <mergeCell ref="A11:J11"/>
    <mergeCell ref="A13:A14"/>
    <mergeCell ref="B13:I13"/>
    <mergeCell ref="J13:J14"/>
    <mergeCell ref="B1:J1"/>
    <mergeCell ref="A2:J2"/>
    <mergeCell ref="A3:J3"/>
    <mergeCell ref="A4:J4"/>
    <mergeCell ref="A5:J5"/>
  </mergeCells>
  <printOptions/>
  <pageMargins left="0.35433070866141736" right="0.15748031496062992" top="0.1968503937007874" bottom="0.1968503937007874"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FFFF00"/>
  </sheetPr>
  <dimension ref="A1:IV761"/>
  <sheetViews>
    <sheetView view="pageBreakPreview" zoomScaleSheetLayoutView="100" workbookViewId="0" topLeftCell="A1">
      <selection activeCell="B156" sqref="B156"/>
    </sheetView>
  </sheetViews>
  <sheetFormatPr defaultColWidth="0" defaultRowHeight="12.75" outlineLevelRow="2"/>
  <cols>
    <col min="1" max="1" width="66.421875" style="153" customWidth="1"/>
    <col min="2" max="2" width="25.8515625" style="304" customWidth="1"/>
    <col min="3" max="3" width="19.00390625" style="153" customWidth="1"/>
    <col min="4" max="10" width="10.28125" style="155" hidden="1" customWidth="1"/>
    <col min="11" max="11" width="2.140625" style="155" hidden="1" customWidth="1"/>
    <col min="12" max="22" width="10.28125" style="155" hidden="1" customWidth="1"/>
    <col min="23" max="23" width="7.7109375" style="155" hidden="1" customWidth="1"/>
    <col min="24" max="37" width="10.28125" style="155" hidden="1" customWidth="1"/>
    <col min="38" max="38" width="5.57421875" style="155" hidden="1" customWidth="1"/>
    <col min="39" max="51" width="10.28125" style="155" hidden="1" customWidth="1"/>
    <col min="52" max="52" width="6.28125" style="155" hidden="1" customWidth="1"/>
    <col min="53" max="56" width="10.28125" style="155" hidden="1" customWidth="1"/>
    <col min="57" max="65" width="10.28125" style="153" hidden="1" customWidth="1"/>
    <col min="66" max="66" width="8.140625" style="153" hidden="1" customWidth="1"/>
    <col min="67" max="79" width="10.28125" style="153" hidden="1" customWidth="1"/>
    <col min="80" max="80" width="4.140625" style="153" hidden="1" customWidth="1"/>
    <col min="81" max="92" width="10.28125" style="153" hidden="1" customWidth="1"/>
    <col min="93" max="93" width="7.7109375" style="153" hidden="1" customWidth="1"/>
    <col min="94" max="106" width="10.28125" style="153" hidden="1" customWidth="1"/>
    <col min="107" max="107" width="3.28125" style="153" hidden="1" customWidth="1"/>
    <col min="108" max="119" width="10.28125" style="153" hidden="1" customWidth="1"/>
    <col min="120" max="120" width="5.57421875" style="153" hidden="1" customWidth="1"/>
    <col min="121" max="132" width="10.28125" style="153" hidden="1" customWidth="1"/>
    <col min="133" max="133" width="2.421875" style="153" hidden="1" customWidth="1"/>
    <col min="134" max="147" width="10.28125" style="153" hidden="1" customWidth="1"/>
    <col min="148" max="148" width="7.57421875" style="153" hidden="1" customWidth="1"/>
    <col min="149" max="161" width="10.28125" style="153" hidden="1" customWidth="1"/>
    <col min="162" max="162" width="9.421875" style="153" hidden="1" customWidth="1"/>
    <col min="163" max="176" width="10.28125" style="153" hidden="1" customWidth="1"/>
    <col min="177" max="177" width="0.9921875" style="153" hidden="1" customWidth="1"/>
    <col min="178" max="188" width="10.28125" style="153" hidden="1" customWidth="1"/>
    <col min="189" max="189" width="1.421875" style="153" hidden="1" customWidth="1"/>
    <col min="190" max="202" width="10.28125" style="153" hidden="1" customWidth="1"/>
    <col min="203" max="203" width="1.57421875" style="153" hidden="1" customWidth="1"/>
    <col min="204" max="218" width="10.28125" style="153" hidden="1" customWidth="1"/>
    <col min="219" max="219" width="2.00390625" style="153" hidden="1" customWidth="1"/>
    <col min="220" max="239" width="10.28125" style="153" hidden="1" customWidth="1"/>
    <col min="240" max="240" width="5.140625" style="153" hidden="1" customWidth="1"/>
    <col min="241" max="16384" width="10.28125" style="153" hidden="1" customWidth="1"/>
  </cols>
  <sheetData>
    <row r="1" spans="1:8" s="246" customFormat="1" ht="12.75" customHeight="1">
      <c r="A1" s="408" t="s">
        <v>545</v>
      </c>
      <c r="B1" s="408"/>
      <c r="C1" s="408"/>
      <c r="D1" s="244" t="s">
        <v>143</v>
      </c>
      <c r="E1" s="245"/>
      <c r="F1" s="245"/>
      <c r="G1" s="245"/>
      <c r="H1" s="245"/>
    </row>
    <row r="2" spans="1:10" s="246" customFormat="1" ht="12.75" customHeight="1">
      <c r="A2" s="409" t="s">
        <v>546</v>
      </c>
      <c r="B2" s="409"/>
      <c r="C2" s="409"/>
      <c r="D2" s="247"/>
      <c r="E2" s="247"/>
      <c r="F2" s="247"/>
      <c r="G2" s="247"/>
      <c r="H2" s="247"/>
      <c r="J2" s="248"/>
    </row>
    <row r="3" spans="1:10" s="246" customFormat="1" ht="14.25" customHeight="1">
      <c r="A3" s="409" t="s">
        <v>547</v>
      </c>
      <c r="B3" s="409"/>
      <c r="C3" s="409"/>
      <c r="D3" s="247"/>
      <c r="E3" s="247"/>
      <c r="F3" s="247"/>
      <c r="G3" s="247"/>
      <c r="H3" s="247"/>
      <c r="J3" s="248"/>
    </row>
    <row r="4" spans="1:10" s="246" customFormat="1" ht="12.75" customHeight="1">
      <c r="A4" s="409" t="s">
        <v>548</v>
      </c>
      <c r="B4" s="409"/>
      <c r="C4" s="409"/>
      <c r="D4" s="247"/>
      <c r="E4" s="247"/>
      <c r="F4" s="247"/>
      <c r="G4" s="247"/>
      <c r="H4" s="247"/>
      <c r="J4" s="248"/>
    </row>
    <row r="5" spans="1:10" s="246" customFormat="1" ht="12.75" customHeight="1">
      <c r="A5" s="409" t="s">
        <v>549</v>
      </c>
      <c r="B5" s="409"/>
      <c r="C5" s="409"/>
      <c r="D5" s="247"/>
      <c r="E5" s="247"/>
      <c r="F5" s="247"/>
      <c r="G5" s="247"/>
      <c r="H5" s="247"/>
      <c r="J5" s="248"/>
    </row>
    <row r="6" spans="1:10" s="246" customFormat="1" ht="12" customHeight="1">
      <c r="A6" s="249"/>
      <c r="B6" s="250"/>
      <c r="C6" s="247"/>
      <c r="D6" s="247"/>
      <c r="E6" s="247"/>
      <c r="F6" s="247"/>
      <c r="G6" s="247"/>
      <c r="H6" s="247"/>
      <c r="J6" s="248"/>
    </row>
    <row r="7" spans="1:4" s="159" customFormat="1" ht="15.75">
      <c r="A7" s="403" t="s">
        <v>550</v>
      </c>
      <c r="B7" s="403"/>
      <c r="C7" s="404"/>
      <c r="D7" s="251"/>
    </row>
    <row r="8" spans="1:4" s="159" customFormat="1" ht="6" customHeight="1">
      <c r="A8" s="403"/>
      <c r="B8" s="403"/>
      <c r="C8" s="404"/>
      <c r="D8" s="251"/>
    </row>
    <row r="9" spans="1:4" s="159" customFormat="1" ht="15.75">
      <c r="A9" s="160"/>
      <c r="B9" s="161"/>
      <c r="C9" s="252" t="s">
        <v>551</v>
      </c>
      <c r="D9" s="251"/>
    </row>
    <row r="10" spans="1:255" s="164" customFormat="1" ht="21" customHeight="1">
      <c r="A10" s="405" t="s">
        <v>1</v>
      </c>
      <c r="B10" s="406" t="s">
        <v>552</v>
      </c>
      <c r="C10" s="407" t="s">
        <v>553</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c r="IC10" s="253"/>
      <c r="ID10" s="253"/>
      <c r="IE10" s="253"/>
      <c r="IF10" s="253"/>
      <c r="IG10" s="253"/>
      <c r="IH10" s="253"/>
      <c r="II10" s="253"/>
      <c r="IJ10" s="253"/>
      <c r="IK10" s="253"/>
      <c r="IL10" s="253"/>
      <c r="IM10" s="253"/>
      <c r="IN10" s="253"/>
      <c r="IO10" s="253"/>
      <c r="IP10" s="253"/>
      <c r="IQ10" s="253"/>
      <c r="IR10" s="253"/>
      <c r="IS10" s="253"/>
      <c r="IT10" s="253"/>
      <c r="IU10" s="253"/>
    </row>
    <row r="11" spans="1:255" s="164" customFormat="1" ht="21" customHeight="1">
      <c r="A11" s="405"/>
      <c r="B11" s="406"/>
      <c r="C11" s="407"/>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c r="EI11" s="253"/>
      <c r="EJ11" s="253"/>
      <c r="EK11" s="253"/>
      <c r="EL11" s="253"/>
      <c r="EM11" s="253"/>
      <c r="EN11" s="253"/>
      <c r="EO11" s="253"/>
      <c r="EP11" s="253"/>
      <c r="EQ11" s="253"/>
      <c r="ER11" s="253"/>
      <c r="ES11" s="253"/>
      <c r="ET11" s="253"/>
      <c r="EU11" s="253"/>
      <c r="EV11" s="253"/>
      <c r="EW11" s="253"/>
      <c r="EX11" s="253"/>
      <c r="EY11" s="253"/>
      <c r="EZ11" s="253"/>
      <c r="FA11" s="253"/>
      <c r="FB11" s="253"/>
      <c r="FC11" s="253"/>
      <c r="FD11" s="253"/>
      <c r="FE11" s="253"/>
      <c r="FF11" s="253"/>
      <c r="FG11" s="253"/>
      <c r="FH11" s="253"/>
      <c r="FI11" s="253"/>
      <c r="FJ11" s="253"/>
      <c r="FK11" s="253"/>
      <c r="FL11" s="253"/>
      <c r="FM11" s="253"/>
      <c r="FN11" s="253"/>
      <c r="FO11" s="253"/>
      <c r="FP11" s="253"/>
      <c r="FQ11" s="253"/>
      <c r="FR11" s="253"/>
      <c r="FS11" s="253"/>
      <c r="FT11" s="253"/>
      <c r="FU11" s="253"/>
      <c r="FV11" s="253"/>
      <c r="FW11" s="253"/>
      <c r="FX11" s="253"/>
      <c r="FY11" s="253"/>
      <c r="FZ11" s="253"/>
      <c r="GA11" s="253"/>
      <c r="GB11" s="253"/>
      <c r="GC11" s="253"/>
      <c r="GD11" s="253"/>
      <c r="GE11" s="253"/>
      <c r="GF11" s="253"/>
      <c r="GG11" s="253"/>
      <c r="GH11" s="253"/>
      <c r="GI11" s="253"/>
      <c r="GJ11" s="253"/>
      <c r="GK11" s="253"/>
      <c r="GL11" s="253"/>
      <c r="GM11" s="253"/>
      <c r="GN11" s="253"/>
      <c r="GO11" s="253"/>
      <c r="GP11" s="253"/>
      <c r="GQ11" s="253"/>
      <c r="GR11" s="253"/>
      <c r="GS11" s="253"/>
      <c r="GT11" s="253"/>
      <c r="GU11" s="253"/>
      <c r="GV11" s="253"/>
      <c r="GW11" s="253"/>
      <c r="GX11" s="253"/>
      <c r="GY11" s="253"/>
      <c r="GZ11" s="253"/>
      <c r="HA11" s="253"/>
      <c r="HB11" s="253"/>
      <c r="HC11" s="253"/>
      <c r="HD11" s="253"/>
      <c r="HE11" s="253"/>
      <c r="HF11" s="253"/>
      <c r="HG11" s="253"/>
      <c r="HH11" s="253"/>
      <c r="HI11" s="253"/>
      <c r="HJ11" s="253"/>
      <c r="HK11" s="253"/>
      <c r="HL11" s="253"/>
      <c r="HM11" s="253"/>
      <c r="HN11" s="253"/>
      <c r="HO11" s="253"/>
      <c r="HP11" s="253"/>
      <c r="HQ11" s="253"/>
      <c r="HR11" s="253"/>
      <c r="HS11" s="253"/>
      <c r="HT11" s="253"/>
      <c r="HU11" s="253"/>
      <c r="HV11" s="253"/>
      <c r="HW11" s="253"/>
      <c r="HX11" s="253"/>
      <c r="HY11" s="253"/>
      <c r="HZ11" s="253"/>
      <c r="IA11" s="253"/>
      <c r="IB11" s="253"/>
      <c r="IC11" s="253"/>
      <c r="ID11" s="253"/>
      <c r="IE11" s="253"/>
      <c r="IF11" s="253"/>
      <c r="IG11" s="253"/>
      <c r="IH11" s="253"/>
      <c r="II11" s="253"/>
      <c r="IJ11" s="253"/>
      <c r="IK11" s="253"/>
      <c r="IL11" s="253"/>
      <c r="IM11" s="253"/>
      <c r="IN11" s="253"/>
      <c r="IO11" s="253"/>
      <c r="IP11" s="253"/>
      <c r="IQ11" s="253"/>
      <c r="IR11" s="253"/>
      <c r="IS11" s="253"/>
      <c r="IT11" s="253"/>
      <c r="IU11" s="253"/>
    </row>
    <row r="12" spans="1:255" s="164" customFormat="1" ht="56.25" customHeight="1">
      <c r="A12" s="405"/>
      <c r="B12" s="406"/>
      <c r="C12" s="407"/>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3"/>
      <c r="HT12" s="253"/>
      <c r="HU12" s="253"/>
      <c r="HV12" s="253"/>
      <c r="HW12" s="253"/>
      <c r="HX12" s="253"/>
      <c r="HY12" s="253"/>
      <c r="HZ12" s="253"/>
      <c r="IA12" s="253"/>
      <c r="IB12" s="253"/>
      <c r="IC12" s="253"/>
      <c r="ID12" s="253"/>
      <c r="IE12" s="253"/>
      <c r="IF12" s="253"/>
      <c r="IG12" s="253"/>
      <c r="IH12" s="253"/>
      <c r="II12" s="253"/>
      <c r="IJ12" s="253"/>
      <c r="IK12" s="253"/>
      <c r="IL12" s="253"/>
      <c r="IM12" s="253"/>
      <c r="IN12" s="253"/>
      <c r="IO12" s="253"/>
      <c r="IP12" s="253"/>
      <c r="IQ12" s="253"/>
      <c r="IR12" s="253"/>
      <c r="IS12" s="253"/>
      <c r="IT12" s="253"/>
      <c r="IU12" s="253"/>
    </row>
    <row r="13" spans="1:255" s="169" customFormat="1" ht="17.25" customHeight="1">
      <c r="A13" s="254">
        <v>1</v>
      </c>
      <c r="B13" s="254">
        <v>2</v>
      </c>
      <c r="C13" s="254">
        <v>3</v>
      </c>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c r="IU13" s="256"/>
    </row>
    <row r="14" spans="1:3" ht="17.25" customHeight="1">
      <c r="A14" s="257" t="s">
        <v>554</v>
      </c>
      <c r="B14" s="217" t="s">
        <v>555</v>
      </c>
      <c r="C14" s="258">
        <f>C15+C43</f>
        <v>29832.23</v>
      </c>
    </row>
    <row r="15" spans="1:3" ht="16.5" customHeight="1">
      <c r="A15" s="257" t="s">
        <v>344</v>
      </c>
      <c r="B15" s="217"/>
      <c r="C15" s="258">
        <f>C16+C28+C40</f>
        <v>25321</v>
      </c>
    </row>
    <row r="16" spans="1:56" s="164" customFormat="1" ht="17.25" customHeight="1">
      <c r="A16" s="257" t="s">
        <v>345</v>
      </c>
      <c r="B16" s="217" t="s">
        <v>346</v>
      </c>
      <c r="C16" s="258">
        <f>C17</f>
        <v>25100</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row>
    <row r="17" spans="1:56" s="226" customFormat="1" ht="17.25" customHeight="1">
      <c r="A17" s="259" t="s">
        <v>347</v>
      </c>
      <c r="B17" s="195" t="s">
        <v>348</v>
      </c>
      <c r="C17" s="260">
        <f>C19+C20</f>
        <v>25100</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row>
    <row r="18" spans="1:3" ht="24" customHeight="1" hidden="1">
      <c r="A18" s="199" t="s">
        <v>556</v>
      </c>
      <c r="B18" s="200" t="s">
        <v>557</v>
      </c>
      <c r="C18" s="261"/>
    </row>
    <row r="19" spans="1:3" s="199" customFormat="1" ht="51">
      <c r="A19" s="199" t="s">
        <v>558</v>
      </c>
      <c r="B19" s="200" t="s">
        <v>350</v>
      </c>
      <c r="C19" s="261">
        <v>25094</v>
      </c>
    </row>
    <row r="20" spans="1:3" ht="76.5" customHeight="1" collapsed="1">
      <c r="A20" s="199" t="s">
        <v>559</v>
      </c>
      <c r="B20" s="200" t="s">
        <v>352</v>
      </c>
      <c r="C20" s="261">
        <v>6</v>
      </c>
    </row>
    <row r="21" spans="1:3" ht="69.75" customHeight="1" hidden="1" outlineLevel="1">
      <c r="A21" s="199" t="s">
        <v>560</v>
      </c>
      <c r="B21" s="200" t="s">
        <v>561</v>
      </c>
      <c r="C21" s="261">
        <v>0</v>
      </c>
    </row>
    <row r="22" spans="1:3" ht="29.25" customHeight="1" hidden="1" outlineLevel="1">
      <c r="A22" s="199" t="s">
        <v>562</v>
      </c>
      <c r="B22" s="200" t="s">
        <v>563</v>
      </c>
      <c r="C22" s="261">
        <v>0</v>
      </c>
    </row>
    <row r="23" spans="1:3" ht="153.75" customHeight="1" hidden="1" outlineLevel="1">
      <c r="A23" s="199" t="s">
        <v>359</v>
      </c>
      <c r="B23" s="200" t="s">
        <v>564</v>
      </c>
      <c r="C23" s="261">
        <v>0</v>
      </c>
    </row>
    <row r="24" spans="1:3" ht="72" customHeight="1" hidden="1" outlineLevel="1">
      <c r="A24" s="262" t="s">
        <v>355</v>
      </c>
      <c r="B24" s="263" t="s">
        <v>565</v>
      </c>
      <c r="C24" s="264">
        <v>0</v>
      </c>
    </row>
    <row r="25" spans="1:3" ht="39" customHeight="1" hidden="1" outlineLevel="1">
      <c r="A25" s="262" t="s">
        <v>566</v>
      </c>
      <c r="B25" s="263" t="s">
        <v>358</v>
      </c>
      <c r="C25" s="264">
        <v>0</v>
      </c>
    </row>
    <row r="26" spans="1:3" ht="71.25" customHeight="1" hidden="1" outlineLevel="1">
      <c r="A26" s="262" t="s">
        <v>567</v>
      </c>
      <c r="B26" s="263" t="s">
        <v>360</v>
      </c>
      <c r="C26" s="264">
        <v>0</v>
      </c>
    </row>
    <row r="27" spans="1:3" ht="49.5" customHeight="1" hidden="1" outlineLevel="1">
      <c r="A27" s="262" t="s">
        <v>568</v>
      </c>
      <c r="B27" s="263" t="s">
        <v>569</v>
      </c>
      <c r="C27" s="264">
        <v>0</v>
      </c>
    </row>
    <row r="28" spans="1:3" ht="17.25" customHeight="1" collapsed="1">
      <c r="A28" s="257" t="s">
        <v>361</v>
      </c>
      <c r="B28" s="217" t="s">
        <v>362</v>
      </c>
      <c r="C28" s="258">
        <f>C29+C35</f>
        <v>220</v>
      </c>
    </row>
    <row r="29" spans="1:56" s="226" customFormat="1" ht="17.25" customHeight="1">
      <c r="A29" s="259" t="s">
        <v>363</v>
      </c>
      <c r="B29" s="195" t="s">
        <v>364</v>
      </c>
      <c r="C29" s="265">
        <f>C30</f>
        <v>20</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row>
    <row r="30" spans="1:3" ht="36" customHeight="1">
      <c r="A30" s="199" t="s">
        <v>365</v>
      </c>
      <c r="B30" s="200" t="s">
        <v>366</v>
      </c>
      <c r="C30" s="261">
        <v>20</v>
      </c>
    </row>
    <row r="31" spans="1:56" s="267" customFormat="1" ht="12.75" hidden="1">
      <c r="A31" s="266" t="s">
        <v>570</v>
      </c>
      <c r="B31" s="200" t="s">
        <v>571</v>
      </c>
      <c r="C31" s="261"/>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row>
    <row r="32" spans="1:56" s="267" customFormat="1" ht="12.75" hidden="1">
      <c r="A32" s="266" t="s">
        <v>572</v>
      </c>
      <c r="B32" s="200" t="s">
        <v>573</v>
      </c>
      <c r="C32" s="261"/>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row>
    <row r="33" spans="1:56" s="267" customFormat="1" ht="12.75" hidden="1">
      <c r="A33" s="266" t="s">
        <v>574</v>
      </c>
      <c r="B33" s="200" t="s">
        <v>575</v>
      </c>
      <c r="C33" s="261"/>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row>
    <row r="34" spans="1:56" s="267" customFormat="1" ht="12.75" hidden="1">
      <c r="A34" s="266" t="s">
        <v>576</v>
      </c>
      <c r="B34" s="200" t="s">
        <v>577</v>
      </c>
      <c r="C34" s="261"/>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row>
    <row r="35" spans="1:56" s="268" customFormat="1" ht="17.25" customHeight="1">
      <c r="A35" s="259" t="s">
        <v>367</v>
      </c>
      <c r="B35" s="195" t="s">
        <v>368</v>
      </c>
      <c r="C35" s="265">
        <f>C38+C36</f>
        <v>200</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row>
    <row r="36" spans="1:255" s="272" customFormat="1" ht="38.25" customHeight="1">
      <c r="A36" s="227" t="s">
        <v>369</v>
      </c>
      <c r="B36" s="220" t="s">
        <v>370</v>
      </c>
      <c r="C36" s="269">
        <f>C37</f>
        <v>0.3</v>
      </c>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S36" s="271"/>
      <c r="CT36" s="271"/>
      <c r="CU36" s="271"/>
      <c r="CV36" s="271"/>
      <c r="CW36" s="271"/>
      <c r="CX36" s="271"/>
      <c r="CY36" s="271"/>
      <c r="CZ36" s="271"/>
      <c r="DA36" s="271"/>
      <c r="DB36" s="271"/>
      <c r="DC36" s="271"/>
      <c r="DD36" s="271"/>
      <c r="DE36" s="271"/>
      <c r="DF36" s="271"/>
      <c r="DG36" s="271"/>
      <c r="DH36" s="271"/>
      <c r="DI36" s="271"/>
      <c r="DJ36" s="271"/>
      <c r="DK36" s="271"/>
      <c r="DL36" s="271"/>
      <c r="DM36" s="271"/>
      <c r="DN36" s="271"/>
      <c r="DO36" s="271"/>
      <c r="DP36" s="271"/>
      <c r="DQ36" s="271"/>
      <c r="DR36" s="271"/>
      <c r="DS36" s="271"/>
      <c r="DT36" s="271"/>
      <c r="DU36" s="271"/>
      <c r="DV36" s="271"/>
      <c r="DW36" s="271"/>
      <c r="DX36" s="271"/>
      <c r="DY36" s="271"/>
      <c r="DZ36" s="271"/>
      <c r="EA36" s="271"/>
      <c r="EB36" s="271"/>
      <c r="EC36" s="271"/>
      <c r="ED36" s="271"/>
      <c r="EE36" s="271"/>
      <c r="EF36" s="271"/>
      <c r="EG36" s="271"/>
      <c r="EH36" s="271"/>
      <c r="EI36" s="271"/>
      <c r="EJ36" s="271"/>
      <c r="EK36" s="271"/>
      <c r="EL36" s="271"/>
      <c r="EM36" s="271"/>
      <c r="EN36" s="271"/>
      <c r="EO36" s="271"/>
      <c r="EP36" s="271"/>
      <c r="EQ36" s="271"/>
      <c r="ER36" s="271"/>
      <c r="ES36" s="271"/>
      <c r="ET36" s="271"/>
      <c r="EU36" s="271"/>
      <c r="EV36" s="271"/>
      <c r="EW36" s="271"/>
      <c r="EX36" s="271"/>
      <c r="EY36" s="271"/>
      <c r="EZ36" s="271"/>
      <c r="FA36" s="271"/>
      <c r="FB36" s="271"/>
      <c r="FC36" s="271"/>
      <c r="FD36" s="271"/>
      <c r="FE36" s="271"/>
      <c r="FF36" s="271"/>
      <c r="FG36" s="271"/>
      <c r="FH36" s="271"/>
      <c r="FI36" s="271"/>
      <c r="FJ36" s="271"/>
      <c r="FK36" s="271"/>
      <c r="FL36" s="271"/>
      <c r="FM36" s="271"/>
      <c r="FN36" s="271"/>
      <c r="FO36" s="271"/>
      <c r="FP36" s="271"/>
      <c r="FQ36" s="271"/>
      <c r="FR36" s="271"/>
      <c r="FS36" s="271"/>
      <c r="FT36" s="271"/>
      <c r="FU36" s="271"/>
      <c r="FV36" s="271"/>
      <c r="FW36" s="271"/>
      <c r="FX36" s="271"/>
      <c r="FY36" s="271"/>
      <c r="FZ36" s="271"/>
      <c r="GA36" s="271"/>
      <c r="GB36" s="271"/>
      <c r="GC36" s="271"/>
      <c r="GD36" s="271"/>
      <c r="GE36" s="271"/>
      <c r="GF36" s="271"/>
      <c r="GG36" s="271"/>
      <c r="GH36" s="271"/>
      <c r="GI36" s="271"/>
      <c r="GJ36" s="271"/>
      <c r="GK36" s="271"/>
      <c r="GL36" s="271"/>
      <c r="GM36" s="271"/>
      <c r="GN36" s="271"/>
      <c r="GO36" s="271"/>
      <c r="GP36" s="271"/>
      <c r="GQ36" s="271"/>
      <c r="GR36" s="271"/>
      <c r="GS36" s="271"/>
      <c r="GT36" s="271"/>
      <c r="GU36" s="271"/>
      <c r="GV36" s="271"/>
      <c r="GW36" s="271"/>
      <c r="GX36" s="271"/>
      <c r="GY36" s="271"/>
      <c r="GZ36" s="271"/>
      <c r="HA36" s="271"/>
      <c r="HB36" s="271"/>
      <c r="HC36" s="271"/>
      <c r="HD36" s="271"/>
      <c r="HE36" s="271"/>
      <c r="HF36" s="271"/>
      <c r="HG36" s="271"/>
      <c r="HH36" s="271"/>
      <c r="HI36" s="271"/>
      <c r="HJ36" s="271"/>
      <c r="HK36" s="271"/>
      <c r="HL36" s="271"/>
      <c r="HM36" s="271"/>
      <c r="HN36" s="271"/>
      <c r="HO36" s="271"/>
      <c r="HP36" s="271"/>
      <c r="HQ36" s="271"/>
      <c r="HR36" s="271"/>
      <c r="HS36" s="271"/>
      <c r="HT36" s="271"/>
      <c r="HU36" s="271"/>
      <c r="HV36" s="271"/>
      <c r="HW36" s="271"/>
      <c r="HX36" s="271"/>
      <c r="HY36" s="271"/>
      <c r="HZ36" s="271"/>
      <c r="IA36" s="271"/>
      <c r="IB36" s="271"/>
      <c r="IC36" s="271"/>
      <c r="ID36" s="271"/>
      <c r="IE36" s="271"/>
      <c r="IF36" s="271"/>
      <c r="IG36" s="271"/>
      <c r="IH36" s="271"/>
      <c r="II36" s="271"/>
      <c r="IJ36" s="271"/>
      <c r="IK36" s="271"/>
      <c r="IL36" s="271"/>
      <c r="IM36" s="271"/>
      <c r="IN36" s="271"/>
      <c r="IO36" s="271"/>
      <c r="IP36" s="271"/>
      <c r="IQ36" s="271"/>
      <c r="IR36" s="271"/>
      <c r="IS36" s="271"/>
      <c r="IT36" s="271"/>
      <c r="IU36" s="271"/>
    </row>
    <row r="37" spans="1:56" s="267" customFormat="1" ht="61.5" customHeight="1">
      <c r="A37" s="199" t="s">
        <v>578</v>
      </c>
      <c r="B37" s="200" t="s">
        <v>372</v>
      </c>
      <c r="C37" s="261">
        <v>0.3</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row>
    <row r="38" spans="1:255" s="272" customFormat="1" ht="38.25" customHeight="1">
      <c r="A38" s="227" t="s">
        <v>373</v>
      </c>
      <c r="B38" s="220" t="s">
        <v>374</v>
      </c>
      <c r="C38" s="269">
        <f>C39</f>
        <v>199.7</v>
      </c>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271"/>
      <c r="DO38" s="271"/>
      <c r="DP38" s="271"/>
      <c r="DQ38" s="271"/>
      <c r="DR38" s="271"/>
      <c r="DS38" s="271"/>
      <c r="DT38" s="271"/>
      <c r="DU38" s="271"/>
      <c r="DV38" s="271"/>
      <c r="DW38" s="271"/>
      <c r="DX38" s="271"/>
      <c r="DY38" s="271"/>
      <c r="DZ38" s="271"/>
      <c r="EA38" s="271"/>
      <c r="EB38" s="271"/>
      <c r="EC38" s="271"/>
      <c r="ED38" s="271"/>
      <c r="EE38" s="271"/>
      <c r="EF38" s="271"/>
      <c r="EG38" s="271"/>
      <c r="EH38" s="271"/>
      <c r="EI38" s="271"/>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1"/>
      <c r="FU38" s="271"/>
      <c r="FV38" s="271"/>
      <c r="FW38" s="271"/>
      <c r="FX38" s="271"/>
      <c r="FY38" s="271"/>
      <c r="FZ38" s="271"/>
      <c r="GA38" s="271"/>
      <c r="GB38" s="271"/>
      <c r="GC38" s="271"/>
      <c r="GD38" s="271"/>
      <c r="GE38" s="271"/>
      <c r="GF38" s="271"/>
      <c r="GG38" s="271"/>
      <c r="GH38" s="271"/>
      <c r="GI38" s="271"/>
      <c r="GJ38" s="271"/>
      <c r="GK38" s="271"/>
      <c r="GL38" s="271"/>
      <c r="GM38" s="271"/>
      <c r="GN38" s="271"/>
      <c r="GO38" s="271"/>
      <c r="GP38" s="271"/>
      <c r="GQ38" s="271"/>
      <c r="GR38" s="271"/>
      <c r="GS38" s="271"/>
      <c r="GT38" s="271"/>
      <c r="GU38" s="271"/>
      <c r="GV38" s="271"/>
      <c r="GW38" s="271"/>
      <c r="GX38" s="271"/>
      <c r="GY38" s="271"/>
      <c r="GZ38" s="271"/>
      <c r="HA38" s="271"/>
      <c r="HB38" s="271"/>
      <c r="HC38" s="271"/>
      <c r="HD38" s="271"/>
      <c r="HE38" s="271"/>
      <c r="HF38" s="271"/>
      <c r="HG38" s="271"/>
      <c r="HH38" s="271"/>
      <c r="HI38" s="271"/>
      <c r="HJ38" s="271"/>
      <c r="HK38" s="271"/>
      <c r="HL38" s="271"/>
      <c r="HM38" s="271"/>
      <c r="HN38" s="271"/>
      <c r="HO38" s="271"/>
      <c r="HP38" s="271"/>
      <c r="HQ38" s="271"/>
      <c r="HR38" s="271"/>
      <c r="HS38" s="271"/>
      <c r="HT38" s="271"/>
      <c r="HU38" s="271"/>
      <c r="HV38" s="271"/>
      <c r="HW38" s="271"/>
      <c r="HX38" s="271"/>
      <c r="HY38" s="271"/>
      <c r="HZ38" s="271"/>
      <c r="IA38" s="271"/>
      <c r="IB38" s="271"/>
      <c r="IC38" s="271"/>
      <c r="ID38" s="271"/>
      <c r="IE38" s="271"/>
      <c r="IF38" s="271"/>
      <c r="IG38" s="271"/>
      <c r="IH38" s="271"/>
      <c r="II38" s="271"/>
      <c r="IJ38" s="271"/>
      <c r="IK38" s="271"/>
      <c r="IL38" s="271"/>
      <c r="IM38" s="271"/>
      <c r="IN38" s="271"/>
      <c r="IO38" s="271"/>
      <c r="IP38" s="271"/>
      <c r="IQ38" s="271"/>
      <c r="IR38" s="271"/>
      <c r="IS38" s="271"/>
      <c r="IT38" s="271"/>
      <c r="IU38" s="271"/>
    </row>
    <row r="39" spans="1:56" s="267" customFormat="1" ht="61.5" customHeight="1">
      <c r="A39" s="199" t="s">
        <v>375</v>
      </c>
      <c r="B39" s="200" t="s">
        <v>376</v>
      </c>
      <c r="C39" s="261">
        <v>199.7</v>
      </c>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row>
    <row r="40" spans="1:56" s="267" customFormat="1" ht="31.5" customHeight="1" outlineLevel="1">
      <c r="A40" s="257" t="s">
        <v>377</v>
      </c>
      <c r="B40" s="217" t="s">
        <v>579</v>
      </c>
      <c r="C40" s="203">
        <f>C41</f>
        <v>1</v>
      </c>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row>
    <row r="41" spans="1:56" s="198" customFormat="1" ht="57" customHeight="1">
      <c r="A41" s="219" t="s">
        <v>379</v>
      </c>
      <c r="B41" s="220" t="s">
        <v>580</v>
      </c>
      <c r="C41" s="273">
        <f>C42</f>
        <v>1</v>
      </c>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row>
    <row r="42" spans="1:56" s="267" customFormat="1" ht="55.5" customHeight="1" outlineLevel="1">
      <c r="A42" s="235" t="s">
        <v>234</v>
      </c>
      <c r="B42" s="228" t="s">
        <v>381</v>
      </c>
      <c r="C42" s="206">
        <v>1</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row>
    <row r="43" spans="1:56" s="267" customFormat="1" ht="12.75">
      <c r="A43" s="274" t="s">
        <v>401</v>
      </c>
      <c r="B43" s="275"/>
      <c r="C43" s="258">
        <f>C51+C66+C86+C82+C135</f>
        <v>4511.23</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row>
    <row r="44" spans="1:3" ht="25.5" hidden="1">
      <c r="A44" s="257" t="s">
        <v>402</v>
      </c>
      <c r="B44" s="217" t="s">
        <v>318</v>
      </c>
      <c r="C44" s="276"/>
    </row>
    <row r="45" spans="1:3" ht="25.5" customHeight="1" hidden="1" outlineLevel="1">
      <c r="A45" s="266" t="s">
        <v>581</v>
      </c>
      <c r="B45" s="200" t="s">
        <v>582</v>
      </c>
      <c r="C45" s="276"/>
    </row>
    <row r="46" spans="1:3" ht="44.25" customHeight="1" hidden="1" outlineLevel="1">
      <c r="A46" s="266" t="s">
        <v>583</v>
      </c>
      <c r="B46" s="200" t="s">
        <v>584</v>
      </c>
      <c r="C46" s="277"/>
    </row>
    <row r="47" spans="1:3" ht="27.75" customHeight="1" hidden="1" collapsed="1">
      <c r="A47" s="266" t="s">
        <v>585</v>
      </c>
      <c r="B47" s="200" t="s">
        <v>586</v>
      </c>
      <c r="C47" s="276"/>
    </row>
    <row r="48" spans="1:3" ht="17.25" customHeight="1" hidden="1">
      <c r="A48" s="266" t="s">
        <v>587</v>
      </c>
      <c r="B48" s="200" t="s">
        <v>588</v>
      </c>
      <c r="C48" s="277"/>
    </row>
    <row r="49" spans="1:3" ht="27.75" customHeight="1" hidden="1">
      <c r="A49" s="266" t="s">
        <v>589</v>
      </c>
      <c r="B49" s="200" t="s">
        <v>590</v>
      </c>
      <c r="C49" s="277"/>
    </row>
    <row r="50" spans="1:3" ht="27.75" customHeight="1" hidden="1">
      <c r="A50" s="199" t="s">
        <v>591</v>
      </c>
      <c r="B50" s="200" t="s">
        <v>592</v>
      </c>
      <c r="C50" s="277"/>
    </row>
    <row r="51" spans="1:56" s="164" customFormat="1" ht="63.75" customHeight="1">
      <c r="A51" s="278" t="s">
        <v>593</v>
      </c>
      <c r="B51" s="217" t="s">
        <v>404</v>
      </c>
      <c r="C51" s="258">
        <f>C52+C64</f>
        <v>285</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row>
    <row r="52" spans="1:56" s="198" customFormat="1" ht="57" customHeight="1">
      <c r="A52" s="219" t="s">
        <v>405</v>
      </c>
      <c r="B52" s="220" t="s">
        <v>406</v>
      </c>
      <c r="C52" s="273">
        <f>C63</f>
        <v>280</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row>
    <row r="53" spans="1:3" ht="51" hidden="1">
      <c r="A53" s="199" t="s">
        <v>594</v>
      </c>
      <c r="B53" s="200" t="s">
        <v>595</v>
      </c>
      <c r="C53" s="279">
        <v>50</v>
      </c>
    </row>
    <row r="54" spans="1:3" ht="40.5" customHeight="1" hidden="1">
      <c r="A54" s="199" t="s">
        <v>596</v>
      </c>
      <c r="B54" s="200" t="s">
        <v>597</v>
      </c>
      <c r="C54" s="264"/>
    </row>
    <row r="55" spans="1:3" ht="51" customHeight="1" hidden="1">
      <c r="A55" s="199" t="s">
        <v>598</v>
      </c>
      <c r="B55" s="200" t="s">
        <v>411</v>
      </c>
      <c r="C55" s="264"/>
    </row>
    <row r="56" spans="1:3" ht="39" customHeight="1" hidden="1">
      <c r="A56" s="199"/>
      <c r="B56" s="200"/>
      <c r="C56" s="264"/>
    </row>
    <row r="57" spans="1:3" ht="42.75" customHeight="1" hidden="1">
      <c r="A57" s="199" t="s">
        <v>599</v>
      </c>
      <c r="B57" s="200" t="s">
        <v>417</v>
      </c>
      <c r="C57" s="264"/>
    </row>
    <row r="58" spans="1:56" s="164" customFormat="1" ht="21" customHeight="1" hidden="1">
      <c r="A58" s="257" t="s">
        <v>418</v>
      </c>
      <c r="B58" s="217" t="s">
        <v>419</v>
      </c>
      <c r="C58" s="276"/>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row>
    <row r="59" spans="1:3" ht="45" customHeight="1" hidden="1">
      <c r="A59" s="266" t="s">
        <v>600</v>
      </c>
      <c r="B59" s="200" t="s">
        <v>601</v>
      </c>
      <c r="C59" s="264"/>
    </row>
    <row r="60" spans="1:3" ht="45" customHeight="1" hidden="1">
      <c r="A60" s="199" t="s">
        <v>241</v>
      </c>
      <c r="B60" s="200" t="s">
        <v>423</v>
      </c>
      <c r="C60" s="264"/>
    </row>
    <row r="61" spans="1:3" ht="33" customHeight="1" hidden="1">
      <c r="A61" s="280" t="s">
        <v>602</v>
      </c>
      <c r="B61" s="202" t="s">
        <v>425</v>
      </c>
      <c r="C61" s="264"/>
    </row>
    <row r="62" spans="1:3" ht="56.25" customHeight="1" hidden="1">
      <c r="A62" s="235" t="s">
        <v>603</v>
      </c>
      <c r="B62" s="200" t="s">
        <v>427</v>
      </c>
      <c r="C62" s="264"/>
    </row>
    <row r="63" spans="1:3" ht="56.25" customHeight="1">
      <c r="A63" s="218" t="s">
        <v>236</v>
      </c>
      <c r="B63" s="200" t="s">
        <v>407</v>
      </c>
      <c r="C63" s="264">
        <v>280</v>
      </c>
    </row>
    <row r="64" spans="1:3" ht="63" customHeight="1">
      <c r="A64" s="218" t="s">
        <v>604</v>
      </c>
      <c r="B64" s="200" t="s">
        <v>605</v>
      </c>
      <c r="C64" s="264">
        <f>C65</f>
        <v>5</v>
      </c>
    </row>
    <row r="65" spans="1:3" ht="63.75" customHeight="1">
      <c r="A65" s="218" t="s">
        <v>239</v>
      </c>
      <c r="B65" s="200" t="s">
        <v>606</v>
      </c>
      <c r="C65" s="264">
        <v>5</v>
      </c>
    </row>
    <row r="66" spans="1:56" s="226" customFormat="1" ht="55.5" customHeight="1" outlineLevel="1">
      <c r="A66" s="194" t="s">
        <v>607</v>
      </c>
      <c r="B66" s="195" t="s">
        <v>429</v>
      </c>
      <c r="C66" s="224">
        <f>C71</f>
        <v>250</v>
      </c>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row>
    <row r="67" spans="1:56" s="164" customFormat="1" ht="45" customHeight="1" hidden="1">
      <c r="A67" s="235" t="s">
        <v>243</v>
      </c>
      <c r="B67" s="228" t="s">
        <v>608</v>
      </c>
      <c r="C67" s="277"/>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row>
    <row r="68" spans="1:56" s="164" customFormat="1" ht="27" customHeight="1" hidden="1">
      <c r="A68" s="235" t="s">
        <v>245</v>
      </c>
      <c r="B68" s="228" t="s">
        <v>435</v>
      </c>
      <c r="C68" s="277"/>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row>
    <row r="69" spans="1:56" s="164" customFormat="1" ht="51.75" customHeight="1" hidden="1">
      <c r="A69" s="235" t="s">
        <v>247</v>
      </c>
      <c r="B69" s="228" t="s">
        <v>438</v>
      </c>
      <c r="C69" s="277">
        <v>0</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row>
    <row r="70" spans="1:3" ht="18.75" customHeight="1" hidden="1">
      <c r="A70" s="199" t="s">
        <v>609</v>
      </c>
      <c r="B70" s="200" t="s">
        <v>610</v>
      </c>
      <c r="C70" s="264">
        <v>0</v>
      </c>
    </row>
    <row r="71" spans="1:56" s="198" customFormat="1" ht="63.75">
      <c r="A71" s="227" t="s">
        <v>611</v>
      </c>
      <c r="B71" s="220" t="s">
        <v>612</v>
      </c>
      <c r="C71" s="281">
        <f>C72</f>
        <v>250</v>
      </c>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row>
    <row r="72" spans="1:3" ht="51" customHeight="1">
      <c r="A72" s="199" t="s">
        <v>249</v>
      </c>
      <c r="B72" s="200" t="s">
        <v>441</v>
      </c>
      <c r="C72" s="264">
        <v>250</v>
      </c>
    </row>
    <row r="73" spans="1:3" ht="16.5" customHeight="1" hidden="1" outlineLevel="1">
      <c r="A73" s="217" t="s">
        <v>442</v>
      </c>
      <c r="B73" s="217" t="s">
        <v>443</v>
      </c>
      <c r="C73" s="203"/>
    </row>
    <row r="74" spans="1:3" ht="21" customHeight="1" hidden="1" outlineLevel="1">
      <c r="A74" s="266" t="s">
        <v>613</v>
      </c>
      <c r="B74" s="200" t="s">
        <v>614</v>
      </c>
      <c r="C74" s="221"/>
    </row>
    <row r="75" spans="1:3" ht="27" customHeight="1" hidden="1" outlineLevel="1">
      <c r="A75" s="266" t="s">
        <v>446</v>
      </c>
      <c r="B75" s="200" t="s">
        <v>447</v>
      </c>
      <c r="C75" s="221"/>
    </row>
    <row r="76" spans="1:3" ht="16.5" customHeight="1" hidden="1" outlineLevel="1">
      <c r="A76" s="217" t="s">
        <v>448</v>
      </c>
      <c r="B76" s="217" t="s">
        <v>449</v>
      </c>
      <c r="C76" s="203"/>
    </row>
    <row r="77" spans="1:56" s="164" customFormat="1" ht="20.25" customHeight="1" hidden="1" outlineLevel="1">
      <c r="A77" s="257" t="s">
        <v>615</v>
      </c>
      <c r="B77" s="217" t="s">
        <v>616</v>
      </c>
      <c r="C77" s="20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row>
    <row r="78" spans="1:3" ht="25.5" hidden="1" outlineLevel="1">
      <c r="A78" s="266" t="s">
        <v>617</v>
      </c>
      <c r="B78" s="200" t="s">
        <v>618</v>
      </c>
      <c r="C78" s="221"/>
    </row>
    <row r="79" spans="1:56" s="164" customFormat="1" ht="17.25" customHeight="1" hidden="1" outlineLevel="1">
      <c r="A79" s="257" t="s">
        <v>619</v>
      </c>
      <c r="B79" s="217" t="s">
        <v>620</v>
      </c>
      <c r="C79" s="20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row>
    <row r="80" spans="1:3" ht="48" customHeight="1" hidden="1" outlineLevel="1">
      <c r="A80" s="266" t="s">
        <v>452</v>
      </c>
      <c r="B80" s="200" t="s">
        <v>453</v>
      </c>
      <c r="C80" s="221"/>
    </row>
    <row r="81" spans="1:3" ht="30" customHeight="1" hidden="1" outlineLevel="1">
      <c r="A81" s="282" t="s">
        <v>621</v>
      </c>
      <c r="B81" s="228" t="s">
        <v>622</v>
      </c>
      <c r="C81" s="283"/>
    </row>
    <row r="82" spans="1:3" ht="30.75" customHeight="1" outlineLevel="1">
      <c r="A82" s="284" t="s">
        <v>448</v>
      </c>
      <c r="B82" s="202" t="s">
        <v>449</v>
      </c>
      <c r="C82" s="285">
        <f>C83</f>
        <v>176.23000000000002</v>
      </c>
    </row>
    <row r="83" spans="1:56" s="226" customFormat="1" ht="34.5" customHeight="1" outlineLevel="1">
      <c r="A83" s="194" t="s">
        <v>623</v>
      </c>
      <c r="B83" s="195" t="s">
        <v>624</v>
      </c>
      <c r="C83" s="354">
        <f>C84</f>
        <v>176.23000000000002</v>
      </c>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row>
    <row r="84" spans="1:56" s="198" customFormat="1" ht="24.75" customHeight="1">
      <c r="A84" s="227" t="s">
        <v>625</v>
      </c>
      <c r="B84" s="220" t="s">
        <v>626</v>
      </c>
      <c r="C84" s="281">
        <f>C85</f>
        <v>176.23000000000002</v>
      </c>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row>
    <row r="85" spans="1:3" ht="24" customHeight="1" outlineLevel="1">
      <c r="A85" s="282" t="s">
        <v>253</v>
      </c>
      <c r="B85" s="228" t="s">
        <v>457</v>
      </c>
      <c r="C85" s="277">
        <f>110+66.23</f>
        <v>176.23000000000002</v>
      </c>
    </row>
    <row r="86" spans="1:3" ht="23.25" customHeight="1">
      <c r="A86" s="284" t="s">
        <v>458</v>
      </c>
      <c r="B86" s="202" t="s">
        <v>459</v>
      </c>
      <c r="C86" s="285">
        <f>C90</f>
        <v>3100</v>
      </c>
    </row>
    <row r="87" spans="1:3" ht="17.25" customHeight="1" hidden="1" outlineLevel="1">
      <c r="A87" s="257" t="s">
        <v>460</v>
      </c>
      <c r="B87" s="217" t="s">
        <v>627</v>
      </c>
      <c r="C87" s="203"/>
    </row>
    <row r="88" spans="1:3" ht="32.25" customHeight="1" hidden="1" outlineLevel="1">
      <c r="A88" s="266" t="s">
        <v>462</v>
      </c>
      <c r="B88" s="200" t="s">
        <v>463</v>
      </c>
      <c r="C88" s="203"/>
    </row>
    <row r="89" spans="1:3" ht="28.5" customHeight="1" hidden="1" outlineLevel="1">
      <c r="A89" s="266" t="s">
        <v>255</v>
      </c>
      <c r="B89" s="200" t="s">
        <v>464</v>
      </c>
      <c r="C89" s="221"/>
    </row>
    <row r="90" spans="1:56" s="226" customFormat="1" ht="55.5" customHeight="1" outlineLevel="1">
      <c r="A90" s="194" t="s">
        <v>465</v>
      </c>
      <c r="B90" s="195" t="s">
        <v>466</v>
      </c>
      <c r="C90" s="224">
        <f>C93</f>
        <v>3100</v>
      </c>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row>
    <row r="91" spans="1:3" ht="53.25" customHeight="1" hidden="1" outlineLevel="1">
      <c r="A91" s="199" t="s">
        <v>628</v>
      </c>
      <c r="B91" s="200" t="s">
        <v>629</v>
      </c>
      <c r="C91" s="221"/>
    </row>
    <row r="92" spans="1:3" ht="48" customHeight="1" hidden="1" outlineLevel="1">
      <c r="A92" s="199" t="s">
        <v>630</v>
      </c>
      <c r="B92" s="200" t="s">
        <v>631</v>
      </c>
      <c r="C92" s="221"/>
    </row>
    <row r="93" spans="1:3" ht="68.25" customHeight="1" outlineLevel="1">
      <c r="A93" s="199" t="s">
        <v>632</v>
      </c>
      <c r="B93" s="200" t="s">
        <v>468</v>
      </c>
      <c r="C93" s="221">
        <v>3100</v>
      </c>
    </row>
    <row r="94" spans="1:3" ht="25.5" hidden="1" outlineLevel="1">
      <c r="A94" s="199" t="s">
        <v>633</v>
      </c>
      <c r="B94" s="200" t="s">
        <v>634</v>
      </c>
      <c r="C94" s="221"/>
    </row>
    <row r="95" spans="1:3" ht="63" customHeight="1" hidden="1" outlineLevel="1">
      <c r="A95" s="199" t="s">
        <v>635</v>
      </c>
      <c r="B95" s="200" t="s">
        <v>636</v>
      </c>
      <c r="C95" s="221"/>
    </row>
    <row r="96" spans="1:3" ht="41.25" customHeight="1" hidden="1" outlineLevel="1">
      <c r="A96" s="199" t="s">
        <v>637</v>
      </c>
      <c r="B96" s="200" t="s">
        <v>479</v>
      </c>
      <c r="C96" s="221"/>
    </row>
    <row r="97" spans="1:3" ht="42" customHeight="1" hidden="1" outlineLevel="1">
      <c r="A97" s="199" t="s">
        <v>638</v>
      </c>
      <c r="B97" s="200" t="s">
        <v>480</v>
      </c>
      <c r="C97" s="221"/>
    </row>
    <row r="98" spans="1:3" ht="25.5" hidden="1" outlineLevel="1">
      <c r="A98" s="266" t="s">
        <v>483</v>
      </c>
      <c r="B98" s="200" t="s">
        <v>484</v>
      </c>
      <c r="C98" s="221"/>
    </row>
    <row r="99" spans="1:3" ht="28.5" customHeight="1" hidden="1" outlineLevel="1">
      <c r="A99" s="280" t="s">
        <v>639</v>
      </c>
      <c r="B99" s="202" t="s">
        <v>486</v>
      </c>
      <c r="C99" s="221"/>
    </row>
    <row r="100" spans="1:3" ht="29.25" customHeight="1" hidden="1" outlineLevel="1">
      <c r="A100" s="199" t="s">
        <v>489</v>
      </c>
      <c r="B100" s="200" t="s">
        <v>640</v>
      </c>
      <c r="C100" s="221"/>
    </row>
    <row r="101" spans="1:3" ht="36.75" customHeight="1" hidden="1" outlineLevel="1">
      <c r="A101" s="199" t="s">
        <v>641</v>
      </c>
      <c r="B101" s="200" t="s">
        <v>493</v>
      </c>
      <c r="C101" s="221"/>
    </row>
    <row r="102" spans="1:56" s="164" customFormat="1" ht="17.25" customHeight="1" hidden="1" outlineLevel="1">
      <c r="A102" s="257" t="s">
        <v>642</v>
      </c>
      <c r="B102" s="217" t="s">
        <v>643</v>
      </c>
      <c r="C102" s="20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row>
    <row r="103" spans="1:3" ht="25.5" hidden="1" outlineLevel="1">
      <c r="A103" s="266" t="s">
        <v>644</v>
      </c>
      <c r="B103" s="200" t="s">
        <v>645</v>
      </c>
      <c r="C103" s="221"/>
    </row>
    <row r="104" spans="1:3" ht="25.5" hidden="1" outlineLevel="1">
      <c r="A104" s="266" t="s">
        <v>646</v>
      </c>
      <c r="B104" s="200" t="s">
        <v>647</v>
      </c>
      <c r="C104" s="221"/>
    </row>
    <row r="105" spans="1:3" ht="12.75" hidden="1" outlineLevel="1">
      <c r="A105" s="217" t="s">
        <v>502</v>
      </c>
      <c r="B105" s="217" t="s">
        <v>648</v>
      </c>
      <c r="C105" s="203"/>
    </row>
    <row r="106" spans="1:3" ht="28.5" customHeight="1" hidden="1" outlineLevel="2">
      <c r="A106" s="199" t="s">
        <v>649</v>
      </c>
      <c r="B106" s="200" t="s">
        <v>650</v>
      </c>
      <c r="C106" s="221"/>
    </row>
    <row r="107" spans="1:3" ht="56.25" customHeight="1" hidden="1" outlineLevel="2">
      <c r="A107" s="199" t="s">
        <v>651</v>
      </c>
      <c r="B107" s="200" t="s">
        <v>652</v>
      </c>
      <c r="C107" s="221"/>
    </row>
    <row r="108" spans="1:3" ht="43.5" customHeight="1" hidden="1" outlineLevel="2">
      <c r="A108" s="199" t="s">
        <v>653</v>
      </c>
      <c r="B108" s="200" t="s">
        <v>654</v>
      </c>
      <c r="C108" s="206"/>
    </row>
    <row r="109" spans="1:3" ht="47.25" customHeight="1" hidden="1" outlineLevel="2">
      <c r="A109" s="199" t="s">
        <v>655</v>
      </c>
      <c r="B109" s="200" t="s">
        <v>656</v>
      </c>
      <c r="C109" s="201"/>
    </row>
    <row r="110" spans="1:3" ht="46.5" customHeight="1" hidden="1" outlineLevel="2">
      <c r="A110" s="199" t="s">
        <v>657</v>
      </c>
      <c r="B110" s="200" t="s">
        <v>658</v>
      </c>
      <c r="C110" s="201"/>
    </row>
    <row r="111" spans="1:3" ht="35.25" customHeight="1" hidden="1" outlineLevel="2">
      <c r="A111" s="199" t="s">
        <v>659</v>
      </c>
      <c r="B111" s="200" t="s">
        <v>660</v>
      </c>
      <c r="C111" s="201"/>
    </row>
    <row r="112" spans="1:3" ht="31.5" customHeight="1" hidden="1" outlineLevel="2">
      <c r="A112" s="199" t="s">
        <v>506</v>
      </c>
      <c r="B112" s="200" t="s">
        <v>507</v>
      </c>
      <c r="C112" s="201"/>
    </row>
    <row r="113" spans="1:3" ht="42" customHeight="1" hidden="1" outlineLevel="2">
      <c r="A113" s="199" t="s">
        <v>661</v>
      </c>
      <c r="B113" s="200" t="s">
        <v>662</v>
      </c>
      <c r="C113" s="201"/>
    </row>
    <row r="114" spans="1:3" ht="44.25" customHeight="1" hidden="1" outlineLevel="2">
      <c r="A114" s="199" t="s">
        <v>663</v>
      </c>
      <c r="B114" s="200" t="s">
        <v>664</v>
      </c>
      <c r="C114" s="201"/>
    </row>
    <row r="115" spans="1:3" ht="44.25" customHeight="1" hidden="1" outlineLevel="2">
      <c r="A115" s="199" t="s">
        <v>665</v>
      </c>
      <c r="B115" s="200" t="s">
        <v>666</v>
      </c>
      <c r="C115" s="201"/>
    </row>
    <row r="116" spans="1:3" ht="35.25" customHeight="1" hidden="1" outlineLevel="2">
      <c r="A116" s="199" t="s">
        <v>667</v>
      </c>
      <c r="B116" s="200" t="s">
        <v>668</v>
      </c>
      <c r="C116" s="201"/>
    </row>
    <row r="117" spans="1:3" ht="35.25" customHeight="1" hidden="1" outlineLevel="2">
      <c r="A117" s="199" t="s">
        <v>669</v>
      </c>
      <c r="B117" s="200" t="s">
        <v>670</v>
      </c>
      <c r="C117" s="201"/>
    </row>
    <row r="118" spans="1:3" ht="35.25" customHeight="1" hidden="1" outlineLevel="2">
      <c r="A118" s="199" t="s">
        <v>671</v>
      </c>
      <c r="B118" s="200" t="s">
        <v>672</v>
      </c>
      <c r="C118" s="201"/>
    </row>
    <row r="119" spans="1:3" ht="27" customHeight="1" hidden="1" outlineLevel="2">
      <c r="A119" s="199" t="s">
        <v>673</v>
      </c>
      <c r="B119" s="200" t="s">
        <v>674</v>
      </c>
      <c r="C119" s="201"/>
    </row>
    <row r="120" spans="1:3" ht="36" customHeight="1" hidden="1" outlineLevel="2">
      <c r="A120" s="199" t="s">
        <v>675</v>
      </c>
      <c r="B120" s="200" t="s">
        <v>676</v>
      </c>
      <c r="C120" s="201"/>
    </row>
    <row r="121" spans="1:3" ht="36" customHeight="1" hidden="1" outlineLevel="2">
      <c r="A121" s="199" t="s">
        <v>677</v>
      </c>
      <c r="B121" s="200" t="s">
        <v>678</v>
      </c>
      <c r="C121" s="201"/>
    </row>
    <row r="122" spans="1:3" ht="45" customHeight="1" hidden="1" outlineLevel="2">
      <c r="A122" s="199" t="s">
        <v>679</v>
      </c>
      <c r="B122" s="200" t="s">
        <v>680</v>
      </c>
      <c r="C122" s="201"/>
    </row>
    <row r="123" spans="1:3" ht="32.25" customHeight="1" hidden="1" outlineLevel="2">
      <c r="A123" s="199" t="s">
        <v>681</v>
      </c>
      <c r="B123" s="200" t="s">
        <v>682</v>
      </c>
      <c r="C123" s="201"/>
    </row>
    <row r="124" spans="1:3" ht="42" customHeight="1" hidden="1" outlineLevel="2">
      <c r="A124" s="199" t="s">
        <v>683</v>
      </c>
      <c r="B124" s="200" t="s">
        <v>684</v>
      </c>
      <c r="C124" s="201"/>
    </row>
    <row r="125" spans="1:3" ht="30" customHeight="1" hidden="1" outlineLevel="2">
      <c r="A125" s="199" t="s">
        <v>685</v>
      </c>
      <c r="B125" s="200" t="s">
        <v>686</v>
      </c>
      <c r="C125" s="201"/>
    </row>
    <row r="126" spans="1:56" s="287" customFormat="1" ht="25.5" hidden="1" outlineLevel="2">
      <c r="A126" s="199" t="s">
        <v>687</v>
      </c>
      <c r="B126" s="200" t="s">
        <v>688</v>
      </c>
      <c r="C126" s="201"/>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row>
    <row r="127" spans="1:3" ht="50.25" customHeight="1" hidden="1" outlineLevel="2">
      <c r="A127" s="199" t="s">
        <v>689</v>
      </c>
      <c r="B127" s="200" t="s">
        <v>690</v>
      </c>
      <c r="C127" s="201"/>
    </row>
    <row r="128" spans="1:3" ht="38.25" customHeight="1" hidden="1" outlineLevel="2">
      <c r="A128" s="199" t="s">
        <v>691</v>
      </c>
      <c r="B128" s="200" t="s">
        <v>692</v>
      </c>
      <c r="C128" s="201"/>
    </row>
    <row r="129" spans="1:3" ht="42.75" customHeight="1" hidden="1" outlineLevel="2">
      <c r="A129" s="199" t="s">
        <v>693</v>
      </c>
      <c r="B129" s="200" t="s">
        <v>694</v>
      </c>
      <c r="C129" s="201"/>
    </row>
    <row r="130" spans="1:3" ht="42.75" customHeight="1" hidden="1" outlineLevel="2">
      <c r="A130" s="199" t="s">
        <v>285</v>
      </c>
      <c r="B130" s="200" t="s">
        <v>529</v>
      </c>
      <c r="C130" s="201"/>
    </row>
    <row r="131" spans="1:56" s="287" customFormat="1" ht="25.5" hidden="1" outlineLevel="1">
      <c r="A131" s="199" t="s">
        <v>534</v>
      </c>
      <c r="B131" s="200" t="s">
        <v>535</v>
      </c>
      <c r="C131" s="201"/>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c r="BC131" s="286"/>
      <c r="BD131" s="286"/>
    </row>
    <row r="132" spans="1:3" ht="29.25" customHeight="1" hidden="1" outlineLevel="1">
      <c r="A132" s="199" t="s">
        <v>695</v>
      </c>
      <c r="B132" s="200" t="s">
        <v>696</v>
      </c>
      <c r="C132" s="201"/>
    </row>
    <row r="133" spans="1:56" s="164" customFormat="1" ht="21.75" customHeight="1" hidden="1" outlineLevel="1">
      <c r="A133" s="199" t="s">
        <v>287</v>
      </c>
      <c r="B133" s="200" t="s">
        <v>286</v>
      </c>
      <c r="C133" s="201"/>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row>
    <row r="134" spans="1:56" s="164" customFormat="1" ht="18" customHeight="1" hidden="1" outlineLevel="1">
      <c r="A134" s="199"/>
      <c r="B134" s="200"/>
      <c r="C134" s="201"/>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row>
    <row r="135" spans="1:3" ht="23.25" customHeight="1" collapsed="1">
      <c r="A135" s="284" t="s">
        <v>502</v>
      </c>
      <c r="B135" s="202" t="s">
        <v>503</v>
      </c>
      <c r="C135" s="285">
        <f>C136</f>
        <v>700</v>
      </c>
    </row>
    <row r="136" spans="1:56" s="226" customFormat="1" ht="40.5" customHeight="1" outlineLevel="1">
      <c r="A136" s="259" t="s">
        <v>697</v>
      </c>
      <c r="B136" s="195" t="s">
        <v>698</v>
      </c>
      <c r="C136" s="224">
        <f>C137</f>
        <v>700</v>
      </c>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row>
    <row r="137" spans="1:56" s="164" customFormat="1" ht="24.75" customHeight="1" outlineLevel="1">
      <c r="A137" s="199" t="s">
        <v>699</v>
      </c>
      <c r="B137" s="200" t="s">
        <v>286</v>
      </c>
      <c r="C137" s="201">
        <v>700</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row>
    <row r="138" spans="1:11" ht="30" customHeight="1" hidden="1">
      <c r="A138" s="257" t="s">
        <v>536</v>
      </c>
      <c r="B138" s="217" t="s">
        <v>537</v>
      </c>
      <c r="C138" s="285">
        <v>0</v>
      </c>
      <c r="D138" s="239"/>
      <c r="E138" s="239"/>
      <c r="F138" s="239"/>
      <c r="G138" s="239"/>
      <c r="H138" s="239"/>
      <c r="I138" s="239"/>
      <c r="J138" s="239"/>
      <c r="K138" s="239"/>
    </row>
    <row r="139" spans="1:56" s="226" customFormat="1" ht="36" customHeight="1" hidden="1" outlineLevel="1">
      <c r="A139" s="194" t="s">
        <v>291</v>
      </c>
      <c r="B139" s="195" t="s">
        <v>543</v>
      </c>
      <c r="C139" s="224">
        <v>0</v>
      </c>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row>
    <row r="140" spans="1:3" s="155" customFormat="1" ht="23.25" customHeight="1" hidden="1">
      <c r="A140" s="266" t="s">
        <v>700</v>
      </c>
      <c r="B140" s="200" t="s">
        <v>544</v>
      </c>
      <c r="C140" s="264">
        <v>0</v>
      </c>
    </row>
    <row r="141" spans="1:56" s="290" customFormat="1" ht="25.5" outlineLevel="1">
      <c r="A141" s="288" t="s">
        <v>701</v>
      </c>
      <c r="B141" s="289" t="s">
        <v>702</v>
      </c>
      <c r="C141" s="285">
        <f>C142+C145+C156</f>
        <v>11936.07</v>
      </c>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row>
    <row r="142" spans="1:56" s="198" customFormat="1" ht="26.25" customHeight="1">
      <c r="A142" s="194" t="s">
        <v>703</v>
      </c>
      <c r="B142" s="291" t="s">
        <v>704</v>
      </c>
      <c r="C142" s="292">
        <f>C143</f>
        <v>11756.67</v>
      </c>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row>
    <row r="143" spans="1:56" s="198" customFormat="1" ht="16.5" customHeight="1">
      <c r="A143" s="293" t="s">
        <v>705</v>
      </c>
      <c r="B143" s="291" t="s">
        <v>706</v>
      </c>
      <c r="C143" s="294">
        <f>C144</f>
        <v>11756.67</v>
      </c>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row>
    <row r="144" spans="1:3" ht="12.75">
      <c r="A144" s="295" t="s">
        <v>293</v>
      </c>
      <c r="B144" s="296" t="s">
        <v>707</v>
      </c>
      <c r="C144" s="297">
        <v>11756.67</v>
      </c>
    </row>
    <row r="145" spans="1:56" s="198" customFormat="1" ht="32.25" customHeight="1">
      <c r="A145" s="298" t="s">
        <v>708</v>
      </c>
      <c r="B145" s="291" t="s">
        <v>709</v>
      </c>
      <c r="C145" s="292">
        <f>C146</f>
        <v>11.4</v>
      </c>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row>
    <row r="146" spans="1:56" s="198" customFormat="1" ht="16.5" customHeight="1">
      <c r="A146" s="299" t="s">
        <v>710</v>
      </c>
      <c r="B146" s="291" t="s">
        <v>711</v>
      </c>
      <c r="C146" s="294">
        <f>C147+C148+C153+C149+C150+C151+C152</f>
        <v>11.4</v>
      </c>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197"/>
      <c r="AY146" s="197"/>
      <c r="AZ146" s="197"/>
      <c r="BA146" s="197"/>
      <c r="BB146" s="197"/>
      <c r="BC146" s="197"/>
      <c r="BD146" s="197"/>
    </row>
    <row r="147" spans="1:3" ht="0.75" customHeight="1">
      <c r="A147" s="300" t="s">
        <v>712</v>
      </c>
      <c r="B147" s="296" t="s">
        <v>713</v>
      </c>
      <c r="C147" s="297">
        <v>0</v>
      </c>
    </row>
    <row r="148" spans="1:3" ht="0.75" customHeight="1" hidden="1">
      <c r="A148" s="300" t="s">
        <v>714</v>
      </c>
      <c r="B148" s="296" t="s">
        <v>713</v>
      </c>
      <c r="C148" s="297">
        <v>0</v>
      </c>
    </row>
    <row r="149" spans="1:3" ht="27" customHeight="1" hidden="1">
      <c r="A149" s="300" t="s">
        <v>184</v>
      </c>
      <c r="B149" s="296" t="s">
        <v>713</v>
      </c>
      <c r="C149" s="297">
        <v>0</v>
      </c>
    </row>
    <row r="150" spans="1:3" ht="18" customHeight="1" hidden="1">
      <c r="A150" s="300" t="s">
        <v>183</v>
      </c>
      <c r="B150" s="296" t="s">
        <v>713</v>
      </c>
      <c r="C150" s="297">
        <v>0</v>
      </c>
    </row>
    <row r="151" spans="1:3" ht="65.25" customHeight="1">
      <c r="A151" s="300" t="s">
        <v>715</v>
      </c>
      <c r="B151" s="296" t="s">
        <v>713</v>
      </c>
      <c r="C151" s="297">
        <v>11.4</v>
      </c>
    </row>
    <row r="152" spans="1:3" ht="2.25" customHeight="1" hidden="1">
      <c r="A152" s="300" t="s">
        <v>188</v>
      </c>
      <c r="B152" s="296" t="s">
        <v>713</v>
      </c>
      <c r="C152" s="297">
        <v>0</v>
      </c>
    </row>
    <row r="153" spans="1:3" ht="0.75" customHeight="1" hidden="1">
      <c r="A153" s="300" t="s">
        <v>716</v>
      </c>
      <c r="B153" s="296" t="s">
        <v>713</v>
      </c>
      <c r="C153" s="297">
        <v>0</v>
      </c>
    </row>
    <row r="154" spans="1:3" ht="43.5" customHeight="1" hidden="1">
      <c r="A154" s="300" t="s">
        <v>717</v>
      </c>
      <c r="B154" s="296" t="s">
        <v>713</v>
      </c>
      <c r="C154" s="297"/>
    </row>
    <row r="155" spans="1:3" ht="21" customHeight="1" hidden="1">
      <c r="A155" s="300" t="s">
        <v>718</v>
      </c>
      <c r="B155" s="296" t="s">
        <v>713</v>
      </c>
      <c r="C155" s="297"/>
    </row>
    <row r="156" spans="1:3" ht="33.75" customHeight="1">
      <c r="A156" s="301" t="s">
        <v>719</v>
      </c>
      <c r="B156" s="296" t="s">
        <v>720</v>
      </c>
      <c r="C156" s="302">
        <f>C157+C159</f>
        <v>168</v>
      </c>
    </row>
    <row r="157" spans="1:3" ht="35.25" customHeight="1">
      <c r="A157" s="300" t="s">
        <v>721</v>
      </c>
      <c r="B157" s="296" t="s">
        <v>722</v>
      </c>
      <c r="C157" s="297">
        <f>C158</f>
        <v>164</v>
      </c>
    </row>
    <row r="158" spans="1:3" ht="30.75" customHeight="1">
      <c r="A158" s="300" t="s">
        <v>723</v>
      </c>
      <c r="B158" s="296" t="s">
        <v>724</v>
      </c>
      <c r="C158" s="297">
        <v>164</v>
      </c>
    </row>
    <row r="159" spans="1:3" ht="18.75" customHeight="1">
      <c r="A159" s="300" t="s">
        <v>725</v>
      </c>
      <c r="B159" s="296" t="s">
        <v>726</v>
      </c>
      <c r="C159" s="297">
        <f>C160</f>
        <v>4</v>
      </c>
    </row>
    <row r="160" spans="1:3" ht="14.25" customHeight="1">
      <c r="A160" s="300" t="s">
        <v>305</v>
      </c>
      <c r="B160" s="296" t="s">
        <v>727</v>
      </c>
      <c r="C160" s="297">
        <v>4</v>
      </c>
    </row>
    <row r="161" spans="1:3" ht="16.5" customHeight="1">
      <c r="A161" s="303" t="s">
        <v>728</v>
      </c>
      <c r="B161" s="296"/>
      <c r="C161" s="302">
        <f>C14+C141</f>
        <v>41768.3</v>
      </c>
    </row>
    <row r="162" spans="1:3" ht="16.5" customHeight="1">
      <c r="A162" s="303" t="s">
        <v>729</v>
      </c>
      <c r="B162" s="296"/>
      <c r="C162" s="302">
        <f>C161-C156</f>
        <v>41600.3</v>
      </c>
    </row>
    <row r="164" ht="12.75">
      <c r="A164" s="155"/>
    </row>
    <row r="165" ht="12.75">
      <c r="A165" s="155"/>
    </row>
    <row r="166" ht="12.75">
      <c r="A166" s="155"/>
    </row>
    <row r="167" ht="12.75">
      <c r="A167" s="155"/>
    </row>
    <row r="168" ht="12.75">
      <c r="A168" s="155"/>
    </row>
    <row r="169" ht="12.75">
      <c r="A169" s="155"/>
    </row>
    <row r="170" ht="12.75">
      <c r="A170" s="155"/>
    </row>
    <row r="171" ht="12.75">
      <c r="A171" s="155"/>
    </row>
    <row r="172" spans="1:3" ht="12.75">
      <c r="A172" s="155"/>
      <c r="B172" s="305"/>
      <c r="C172" s="155"/>
    </row>
    <row r="173" spans="1:3" ht="12.75">
      <c r="A173" s="155"/>
      <c r="B173" s="305"/>
      <c r="C173" s="155"/>
    </row>
    <row r="174" spans="1:3" ht="12.75">
      <c r="A174" s="155"/>
      <c r="B174" s="305"/>
      <c r="C174" s="155"/>
    </row>
    <row r="175" spans="1:3" ht="12.75">
      <c r="A175" s="155"/>
      <c r="B175" s="305"/>
      <c r="C175" s="155"/>
    </row>
    <row r="176" spans="1:3" ht="12.75">
      <c r="A176" s="155"/>
      <c r="B176" s="305"/>
      <c r="C176" s="155"/>
    </row>
    <row r="177" spans="1:3" ht="12.75">
      <c r="A177" s="155"/>
      <c r="B177" s="305"/>
      <c r="C177" s="155"/>
    </row>
    <row r="178" spans="1:3" ht="12.75">
      <c r="A178" s="155"/>
      <c r="B178" s="305"/>
      <c r="C178" s="155"/>
    </row>
    <row r="179" spans="1:3" ht="12.75">
      <c r="A179" s="155"/>
      <c r="B179" s="305"/>
      <c r="C179" s="155"/>
    </row>
    <row r="180" spans="1:3" ht="12.75">
      <c r="A180" s="155"/>
      <c r="B180" s="305"/>
      <c r="C180" s="155"/>
    </row>
    <row r="181" spans="1:3" ht="12.75">
      <c r="A181" s="155"/>
      <c r="B181" s="305"/>
      <c r="C181" s="155"/>
    </row>
    <row r="182" spans="1:3" ht="12.75">
      <c r="A182" s="155"/>
      <c r="B182" s="305"/>
      <c r="C182" s="155"/>
    </row>
    <row r="183" spans="1:3" ht="12.75">
      <c r="A183" s="155"/>
      <c r="B183" s="305"/>
      <c r="C183" s="155"/>
    </row>
    <row r="184" spans="1:3" ht="12.75">
      <c r="A184" s="155"/>
      <c r="B184" s="305"/>
      <c r="C184" s="155"/>
    </row>
    <row r="185" spans="1:3" ht="12.75">
      <c r="A185" s="155"/>
      <c r="B185" s="305"/>
      <c r="C185" s="155"/>
    </row>
    <row r="186" spans="1:3" ht="12.75">
      <c r="A186" s="155"/>
      <c r="B186" s="305"/>
      <c r="C186" s="155"/>
    </row>
    <row r="187" spans="1:3" ht="12.75">
      <c r="A187" s="155"/>
      <c r="B187" s="305"/>
      <c r="C187" s="155"/>
    </row>
    <row r="188" spans="1:3" ht="12.75">
      <c r="A188" s="155"/>
      <c r="B188" s="305"/>
      <c r="C188" s="155"/>
    </row>
    <row r="189" spans="1:3" ht="12.75">
      <c r="A189" s="155"/>
      <c r="B189" s="305"/>
      <c r="C189" s="155"/>
    </row>
    <row r="190" spans="1:3" ht="12.75">
      <c r="A190" s="155"/>
      <c r="B190" s="305"/>
      <c r="C190" s="155"/>
    </row>
    <row r="191" spans="1:3" ht="12.75">
      <c r="A191" s="155"/>
      <c r="B191" s="305"/>
      <c r="C191" s="155"/>
    </row>
    <row r="192" spans="1:3" ht="12.75">
      <c r="A192" s="155"/>
      <c r="B192" s="305"/>
      <c r="C192" s="155"/>
    </row>
    <row r="193" spans="1:3" ht="12.75">
      <c r="A193" s="155"/>
      <c r="B193" s="305"/>
      <c r="C193" s="155"/>
    </row>
    <row r="194" spans="1:3" ht="12.75">
      <c r="A194" s="155"/>
      <c r="B194" s="305"/>
      <c r="C194" s="155"/>
    </row>
    <row r="195" spans="1:3" ht="12.75">
      <c r="A195" s="155"/>
      <c r="B195" s="305"/>
      <c r="C195" s="155"/>
    </row>
    <row r="196" spans="1:3" ht="12.75">
      <c r="A196" s="155"/>
      <c r="B196" s="305"/>
      <c r="C196" s="155"/>
    </row>
    <row r="197" spans="1:3" ht="12.75">
      <c r="A197" s="155"/>
      <c r="B197" s="305"/>
      <c r="C197" s="155"/>
    </row>
    <row r="198" spans="1:3" ht="12.75">
      <c r="A198" s="155"/>
      <c r="B198" s="305"/>
      <c r="C198" s="155"/>
    </row>
    <row r="199" spans="1:3" ht="12.75">
      <c r="A199" s="155"/>
      <c r="B199" s="305"/>
      <c r="C199" s="155"/>
    </row>
    <row r="200" spans="1:3" ht="12.75">
      <c r="A200" s="155"/>
      <c r="B200" s="305"/>
      <c r="C200" s="155"/>
    </row>
    <row r="201" spans="1:3" ht="12.75">
      <c r="A201" s="155"/>
      <c r="B201" s="305"/>
      <c r="C201" s="155"/>
    </row>
    <row r="202" spans="1:3" ht="12.75">
      <c r="A202" s="155"/>
      <c r="B202" s="305"/>
      <c r="C202" s="155"/>
    </row>
    <row r="203" spans="1:3" ht="12.75">
      <c r="A203" s="155"/>
      <c r="B203" s="305"/>
      <c r="C203" s="155"/>
    </row>
    <row r="204" spans="1:3" ht="12.75">
      <c r="A204" s="155"/>
      <c r="B204" s="305"/>
      <c r="C204" s="155"/>
    </row>
    <row r="205" spans="1:3" ht="12.75">
      <c r="A205" s="155"/>
      <c r="B205" s="305"/>
      <c r="C205" s="155"/>
    </row>
    <row r="206" spans="1:3" ht="12.75">
      <c r="A206" s="155"/>
      <c r="B206" s="305"/>
      <c r="C206" s="155"/>
    </row>
    <row r="207" spans="1:3" ht="12.75">
      <c r="A207" s="155"/>
      <c r="B207" s="305"/>
      <c r="C207" s="155"/>
    </row>
    <row r="208" spans="1:3" ht="12.75">
      <c r="A208" s="155"/>
      <c r="B208" s="305"/>
      <c r="C208" s="155"/>
    </row>
    <row r="209" spans="1:3" ht="12.75">
      <c r="A209" s="155"/>
      <c r="B209" s="305"/>
      <c r="C209" s="155"/>
    </row>
    <row r="210" spans="1:3" ht="12.75">
      <c r="A210" s="155"/>
      <c r="B210" s="305"/>
      <c r="C210" s="155"/>
    </row>
    <row r="211" spans="1:3" ht="12.75">
      <c r="A211" s="155"/>
      <c r="B211" s="305"/>
      <c r="C211" s="155"/>
    </row>
    <row r="212" spans="1:3" ht="12.75">
      <c r="A212" s="155"/>
      <c r="B212" s="305"/>
      <c r="C212" s="155"/>
    </row>
    <row r="213" spans="1:3" ht="12.75">
      <c r="A213" s="155"/>
      <c r="B213" s="305"/>
      <c r="C213" s="155"/>
    </row>
    <row r="214" spans="1:3" ht="12.75">
      <c r="A214" s="155"/>
      <c r="B214" s="305"/>
      <c r="C214" s="155"/>
    </row>
    <row r="215" spans="1:3" ht="12.75">
      <c r="A215" s="155"/>
      <c r="B215" s="305"/>
      <c r="C215" s="155"/>
    </row>
    <row r="216" spans="1:3" ht="12.75">
      <c r="A216" s="155"/>
      <c r="B216" s="305"/>
      <c r="C216" s="155"/>
    </row>
    <row r="217" spans="1:3" ht="12.75">
      <c r="A217" s="155"/>
      <c r="B217" s="305"/>
      <c r="C217" s="155"/>
    </row>
    <row r="218" spans="1:3" ht="12.75">
      <c r="A218" s="155"/>
      <c r="B218" s="305"/>
      <c r="C218" s="155"/>
    </row>
    <row r="219" spans="1:3" ht="12.75">
      <c r="A219" s="155"/>
      <c r="B219" s="305"/>
      <c r="C219" s="155"/>
    </row>
    <row r="220" spans="1:3" ht="12.75">
      <c r="A220" s="155"/>
      <c r="B220" s="305"/>
      <c r="C220" s="155"/>
    </row>
    <row r="221" spans="1:3" ht="12.75">
      <c r="A221" s="155"/>
      <c r="B221" s="305"/>
      <c r="C221" s="155"/>
    </row>
    <row r="222" spans="1:3" ht="12.75">
      <c r="A222" s="155"/>
      <c r="B222" s="305"/>
      <c r="C222" s="155"/>
    </row>
    <row r="223" spans="1:3" ht="12.75">
      <c r="A223" s="155"/>
      <c r="B223" s="305"/>
      <c r="C223" s="155"/>
    </row>
    <row r="224" spans="1:3" ht="12.75">
      <c r="A224" s="155"/>
      <c r="B224" s="305"/>
      <c r="C224" s="155"/>
    </row>
    <row r="225" spans="1:3" ht="12.75">
      <c r="A225" s="155"/>
      <c r="B225" s="305"/>
      <c r="C225" s="155"/>
    </row>
    <row r="226" spans="1:3" ht="12.75">
      <c r="A226" s="155"/>
      <c r="B226" s="305"/>
      <c r="C226" s="155"/>
    </row>
    <row r="227" spans="1:3" ht="12.75">
      <c r="A227" s="155"/>
      <c r="B227" s="305"/>
      <c r="C227" s="155"/>
    </row>
    <row r="228" spans="1:3" ht="12.75">
      <c r="A228" s="155"/>
      <c r="B228" s="305"/>
      <c r="C228" s="155"/>
    </row>
    <row r="229" spans="1:3" ht="12.75">
      <c r="A229" s="155"/>
      <c r="B229" s="305"/>
      <c r="C229" s="155"/>
    </row>
    <row r="230" spans="1:3" ht="12.75">
      <c r="A230" s="155"/>
      <c r="B230" s="305"/>
      <c r="C230" s="155"/>
    </row>
    <row r="231" spans="1:3" ht="12.75">
      <c r="A231" s="155"/>
      <c r="B231" s="305"/>
      <c r="C231" s="155"/>
    </row>
    <row r="232" spans="1:3" ht="12.75">
      <c r="A232" s="155"/>
      <c r="B232" s="305"/>
      <c r="C232" s="155"/>
    </row>
    <row r="233" spans="1:3" ht="12.75">
      <c r="A233" s="155"/>
      <c r="B233" s="305"/>
      <c r="C233" s="155"/>
    </row>
    <row r="234" spans="2:256" s="155" customFormat="1" ht="12.75">
      <c r="B234" s="305"/>
      <c r="BE234" s="153"/>
      <c r="BF234" s="153"/>
      <c r="BG234" s="153"/>
      <c r="BH234" s="153"/>
      <c r="BI234" s="153"/>
      <c r="BJ234" s="153"/>
      <c r="BK234" s="153"/>
      <c r="BL234" s="153"/>
      <c r="BM234" s="153"/>
      <c r="BN234" s="153"/>
      <c r="BO234" s="153"/>
      <c r="BP234" s="153"/>
      <c r="BQ234" s="153"/>
      <c r="BR234" s="153"/>
      <c r="BS234" s="153"/>
      <c r="BT234" s="153"/>
      <c r="BU234" s="153"/>
      <c r="BV234" s="153"/>
      <c r="BW234" s="153"/>
      <c r="BX234" s="153"/>
      <c r="BY234" s="153"/>
      <c r="BZ234" s="153"/>
      <c r="CA234" s="153"/>
      <c r="CB234" s="153"/>
      <c r="CC234" s="153"/>
      <c r="CD234" s="153"/>
      <c r="CE234" s="153"/>
      <c r="CF234" s="153"/>
      <c r="CG234" s="153"/>
      <c r="CH234" s="153"/>
      <c r="CI234" s="153"/>
      <c r="CJ234" s="153"/>
      <c r="CK234" s="153"/>
      <c r="CL234" s="153"/>
      <c r="CM234" s="153"/>
      <c r="CN234" s="153"/>
      <c r="CO234" s="153"/>
      <c r="CP234" s="153"/>
      <c r="CQ234" s="153"/>
      <c r="CR234" s="153"/>
      <c r="CS234" s="153"/>
      <c r="CT234" s="153"/>
      <c r="CU234" s="153"/>
      <c r="CV234" s="153"/>
      <c r="CW234" s="153"/>
      <c r="CX234" s="153"/>
      <c r="CY234" s="153"/>
      <c r="CZ234" s="153"/>
      <c r="DA234" s="153"/>
      <c r="DB234" s="153"/>
      <c r="DC234" s="153"/>
      <c r="DD234" s="153"/>
      <c r="DE234" s="153"/>
      <c r="DF234" s="153"/>
      <c r="DG234" s="153"/>
      <c r="DH234" s="153"/>
      <c r="DI234" s="153"/>
      <c r="DJ234" s="153"/>
      <c r="DK234" s="153"/>
      <c r="DL234" s="153"/>
      <c r="DM234" s="153"/>
      <c r="DN234" s="153"/>
      <c r="DO234" s="153"/>
      <c r="DP234" s="153"/>
      <c r="DQ234" s="153"/>
      <c r="DR234" s="153"/>
      <c r="DS234" s="153"/>
      <c r="DT234" s="153"/>
      <c r="DU234" s="153"/>
      <c r="DV234" s="153"/>
      <c r="DW234" s="153"/>
      <c r="DX234" s="153"/>
      <c r="DY234" s="153"/>
      <c r="DZ234" s="153"/>
      <c r="EA234" s="153"/>
      <c r="EB234" s="153"/>
      <c r="EC234" s="153"/>
      <c r="ED234" s="153"/>
      <c r="EE234" s="153"/>
      <c r="EF234" s="153"/>
      <c r="EG234" s="153"/>
      <c r="EH234" s="153"/>
      <c r="EI234" s="153"/>
      <c r="EJ234" s="153"/>
      <c r="EK234" s="153"/>
      <c r="EL234" s="153"/>
      <c r="EM234" s="153"/>
      <c r="EN234" s="153"/>
      <c r="EO234" s="153"/>
      <c r="EP234" s="153"/>
      <c r="EQ234" s="153"/>
      <c r="ER234" s="153"/>
      <c r="ES234" s="153"/>
      <c r="ET234" s="153"/>
      <c r="EU234" s="153"/>
      <c r="EV234" s="153"/>
      <c r="EW234" s="153"/>
      <c r="EX234" s="153"/>
      <c r="EY234" s="153"/>
      <c r="EZ234" s="153"/>
      <c r="FA234" s="153"/>
      <c r="FB234" s="153"/>
      <c r="FC234" s="153"/>
      <c r="FD234" s="153"/>
      <c r="FE234" s="153"/>
      <c r="FF234" s="153"/>
      <c r="FG234" s="153"/>
      <c r="FH234" s="153"/>
      <c r="FI234" s="153"/>
      <c r="FJ234" s="153"/>
      <c r="FK234" s="153"/>
      <c r="FL234" s="153"/>
      <c r="FM234" s="153"/>
      <c r="FN234" s="153"/>
      <c r="FO234" s="153"/>
      <c r="FP234" s="153"/>
      <c r="FQ234" s="153"/>
      <c r="FR234" s="153"/>
      <c r="FS234" s="153"/>
      <c r="FT234" s="153"/>
      <c r="FU234" s="153"/>
      <c r="FV234" s="153"/>
      <c r="FW234" s="153"/>
      <c r="FX234" s="153"/>
      <c r="FY234" s="153"/>
      <c r="FZ234" s="153"/>
      <c r="GA234" s="153"/>
      <c r="GB234" s="153"/>
      <c r="GC234" s="153"/>
      <c r="GD234" s="153"/>
      <c r="GE234" s="153"/>
      <c r="GF234" s="153"/>
      <c r="GG234" s="153"/>
      <c r="GH234" s="153"/>
      <c r="GI234" s="153"/>
      <c r="GJ234" s="153"/>
      <c r="GK234" s="153"/>
      <c r="GL234" s="153"/>
      <c r="GM234" s="153"/>
      <c r="GN234" s="153"/>
      <c r="GO234" s="153"/>
      <c r="GP234" s="153"/>
      <c r="GQ234" s="153"/>
      <c r="GR234" s="153"/>
      <c r="GS234" s="153"/>
      <c r="GT234" s="153"/>
      <c r="GU234" s="153"/>
      <c r="GV234" s="153"/>
      <c r="GW234" s="153"/>
      <c r="GX234" s="153"/>
      <c r="GY234" s="153"/>
      <c r="GZ234" s="153"/>
      <c r="HA234" s="153"/>
      <c r="HB234" s="153"/>
      <c r="HC234" s="153"/>
      <c r="HD234" s="153"/>
      <c r="HE234" s="153"/>
      <c r="HF234" s="153"/>
      <c r="HG234" s="153"/>
      <c r="HH234" s="153"/>
      <c r="HI234" s="153"/>
      <c r="HJ234" s="153"/>
      <c r="HK234" s="153"/>
      <c r="HL234" s="153"/>
      <c r="HM234" s="153"/>
      <c r="HN234" s="153"/>
      <c r="HO234" s="153"/>
      <c r="HP234" s="153"/>
      <c r="HQ234" s="153"/>
      <c r="HR234" s="153"/>
      <c r="HS234" s="153"/>
      <c r="HT234" s="153"/>
      <c r="HU234" s="153"/>
      <c r="HV234" s="153"/>
      <c r="HW234" s="153"/>
      <c r="HX234" s="153"/>
      <c r="HY234" s="153"/>
      <c r="HZ234" s="153"/>
      <c r="IA234" s="153"/>
      <c r="IB234" s="153"/>
      <c r="IC234" s="153"/>
      <c r="ID234" s="153"/>
      <c r="IE234" s="153"/>
      <c r="IF234" s="153"/>
      <c r="IG234" s="153"/>
      <c r="IH234" s="153"/>
      <c r="II234" s="153"/>
      <c r="IJ234" s="153"/>
      <c r="IK234" s="153"/>
      <c r="IL234" s="153"/>
      <c r="IM234" s="153"/>
      <c r="IN234" s="153"/>
      <c r="IO234" s="153"/>
      <c r="IP234" s="153"/>
      <c r="IQ234" s="153"/>
      <c r="IR234" s="153"/>
      <c r="IS234" s="153"/>
      <c r="IT234" s="153"/>
      <c r="IU234" s="153"/>
      <c r="IV234" s="153"/>
    </row>
    <row r="235" spans="2:256" s="155" customFormat="1" ht="12.75">
      <c r="B235" s="305"/>
      <c r="BE235" s="153"/>
      <c r="BF235" s="153"/>
      <c r="BG235" s="153"/>
      <c r="BH235" s="153"/>
      <c r="BI235" s="153"/>
      <c r="BJ235" s="153"/>
      <c r="BK235" s="153"/>
      <c r="BL235" s="153"/>
      <c r="BM235" s="153"/>
      <c r="BN235" s="153"/>
      <c r="BO235" s="153"/>
      <c r="BP235" s="153"/>
      <c r="BQ235" s="153"/>
      <c r="BR235" s="153"/>
      <c r="BS235" s="153"/>
      <c r="BT235" s="153"/>
      <c r="BU235" s="153"/>
      <c r="BV235" s="153"/>
      <c r="BW235" s="153"/>
      <c r="BX235" s="153"/>
      <c r="BY235" s="153"/>
      <c r="BZ235" s="153"/>
      <c r="CA235" s="153"/>
      <c r="CB235" s="153"/>
      <c r="CC235" s="153"/>
      <c r="CD235" s="153"/>
      <c r="CE235" s="153"/>
      <c r="CF235" s="153"/>
      <c r="CG235" s="153"/>
      <c r="CH235" s="153"/>
      <c r="CI235" s="153"/>
      <c r="CJ235" s="153"/>
      <c r="CK235" s="153"/>
      <c r="CL235" s="153"/>
      <c r="CM235" s="153"/>
      <c r="CN235" s="153"/>
      <c r="CO235" s="153"/>
      <c r="CP235" s="153"/>
      <c r="CQ235" s="153"/>
      <c r="CR235" s="153"/>
      <c r="CS235" s="153"/>
      <c r="CT235" s="153"/>
      <c r="CU235" s="153"/>
      <c r="CV235" s="153"/>
      <c r="CW235" s="153"/>
      <c r="CX235" s="153"/>
      <c r="CY235" s="153"/>
      <c r="CZ235" s="153"/>
      <c r="DA235" s="153"/>
      <c r="DB235" s="153"/>
      <c r="DC235" s="153"/>
      <c r="DD235" s="153"/>
      <c r="DE235" s="153"/>
      <c r="DF235" s="153"/>
      <c r="DG235" s="153"/>
      <c r="DH235" s="153"/>
      <c r="DI235" s="153"/>
      <c r="DJ235" s="153"/>
      <c r="DK235" s="153"/>
      <c r="DL235" s="153"/>
      <c r="DM235" s="153"/>
      <c r="DN235" s="153"/>
      <c r="DO235" s="153"/>
      <c r="DP235" s="153"/>
      <c r="DQ235" s="153"/>
      <c r="DR235" s="153"/>
      <c r="DS235" s="153"/>
      <c r="DT235" s="153"/>
      <c r="DU235" s="153"/>
      <c r="DV235" s="153"/>
      <c r="DW235" s="153"/>
      <c r="DX235" s="153"/>
      <c r="DY235" s="153"/>
      <c r="DZ235" s="153"/>
      <c r="EA235" s="153"/>
      <c r="EB235" s="153"/>
      <c r="EC235" s="153"/>
      <c r="ED235" s="153"/>
      <c r="EE235" s="153"/>
      <c r="EF235" s="153"/>
      <c r="EG235" s="153"/>
      <c r="EH235" s="153"/>
      <c r="EI235" s="153"/>
      <c r="EJ235" s="153"/>
      <c r="EK235" s="153"/>
      <c r="EL235" s="153"/>
      <c r="EM235" s="153"/>
      <c r="EN235" s="153"/>
      <c r="EO235" s="153"/>
      <c r="EP235" s="153"/>
      <c r="EQ235" s="153"/>
      <c r="ER235" s="153"/>
      <c r="ES235" s="153"/>
      <c r="ET235" s="153"/>
      <c r="EU235" s="153"/>
      <c r="EV235" s="153"/>
      <c r="EW235" s="153"/>
      <c r="EX235" s="153"/>
      <c r="EY235" s="153"/>
      <c r="EZ235" s="153"/>
      <c r="FA235" s="153"/>
      <c r="FB235" s="153"/>
      <c r="FC235" s="153"/>
      <c r="FD235" s="153"/>
      <c r="FE235" s="153"/>
      <c r="FF235" s="153"/>
      <c r="FG235" s="153"/>
      <c r="FH235" s="153"/>
      <c r="FI235" s="153"/>
      <c r="FJ235" s="153"/>
      <c r="FK235" s="153"/>
      <c r="FL235" s="153"/>
      <c r="FM235" s="153"/>
      <c r="FN235" s="153"/>
      <c r="FO235" s="153"/>
      <c r="FP235" s="153"/>
      <c r="FQ235" s="153"/>
      <c r="FR235" s="153"/>
      <c r="FS235" s="153"/>
      <c r="FT235" s="153"/>
      <c r="FU235" s="153"/>
      <c r="FV235" s="153"/>
      <c r="FW235" s="153"/>
      <c r="FX235" s="153"/>
      <c r="FY235" s="153"/>
      <c r="FZ235" s="153"/>
      <c r="GA235" s="153"/>
      <c r="GB235" s="153"/>
      <c r="GC235" s="153"/>
      <c r="GD235" s="153"/>
      <c r="GE235" s="153"/>
      <c r="GF235" s="153"/>
      <c r="GG235" s="153"/>
      <c r="GH235" s="153"/>
      <c r="GI235" s="153"/>
      <c r="GJ235" s="153"/>
      <c r="GK235" s="153"/>
      <c r="GL235" s="153"/>
      <c r="GM235" s="153"/>
      <c r="GN235" s="153"/>
      <c r="GO235" s="153"/>
      <c r="GP235" s="153"/>
      <c r="GQ235" s="153"/>
      <c r="GR235" s="153"/>
      <c r="GS235" s="153"/>
      <c r="GT235" s="153"/>
      <c r="GU235" s="153"/>
      <c r="GV235" s="153"/>
      <c r="GW235" s="153"/>
      <c r="GX235" s="153"/>
      <c r="GY235" s="153"/>
      <c r="GZ235" s="153"/>
      <c r="HA235" s="153"/>
      <c r="HB235" s="153"/>
      <c r="HC235" s="153"/>
      <c r="HD235" s="153"/>
      <c r="HE235" s="153"/>
      <c r="HF235" s="153"/>
      <c r="HG235" s="153"/>
      <c r="HH235" s="153"/>
      <c r="HI235" s="153"/>
      <c r="HJ235" s="153"/>
      <c r="HK235" s="153"/>
      <c r="HL235" s="153"/>
      <c r="HM235" s="153"/>
      <c r="HN235" s="153"/>
      <c r="HO235" s="153"/>
      <c r="HP235" s="153"/>
      <c r="HQ235" s="153"/>
      <c r="HR235" s="153"/>
      <c r="HS235" s="153"/>
      <c r="HT235" s="153"/>
      <c r="HU235" s="153"/>
      <c r="HV235" s="153"/>
      <c r="HW235" s="153"/>
      <c r="HX235" s="153"/>
      <c r="HY235" s="153"/>
      <c r="HZ235" s="153"/>
      <c r="IA235" s="153"/>
      <c r="IB235" s="153"/>
      <c r="IC235" s="153"/>
      <c r="ID235" s="153"/>
      <c r="IE235" s="153"/>
      <c r="IF235" s="153"/>
      <c r="IG235" s="153"/>
      <c r="IH235" s="153"/>
      <c r="II235" s="153"/>
      <c r="IJ235" s="153"/>
      <c r="IK235" s="153"/>
      <c r="IL235" s="153"/>
      <c r="IM235" s="153"/>
      <c r="IN235" s="153"/>
      <c r="IO235" s="153"/>
      <c r="IP235" s="153"/>
      <c r="IQ235" s="153"/>
      <c r="IR235" s="153"/>
      <c r="IS235" s="153"/>
      <c r="IT235" s="153"/>
      <c r="IU235" s="153"/>
      <c r="IV235" s="153"/>
    </row>
    <row r="236" spans="2:256" s="155" customFormat="1" ht="12.75">
      <c r="B236" s="305"/>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c r="DF236" s="153"/>
      <c r="DG236" s="153"/>
      <c r="DH236" s="153"/>
      <c r="DI236" s="153"/>
      <c r="DJ236" s="153"/>
      <c r="DK236" s="153"/>
      <c r="DL236" s="153"/>
      <c r="DM236" s="153"/>
      <c r="DN236" s="153"/>
      <c r="DO236" s="153"/>
      <c r="DP236" s="153"/>
      <c r="DQ236" s="153"/>
      <c r="DR236" s="153"/>
      <c r="DS236" s="153"/>
      <c r="DT236" s="153"/>
      <c r="DU236" s="153"/>
      <c r="DV236" s="153"/>
      <c r="DW236" s="153"/>
      <c r="DX236" s="153"/>
      <c r="DY236" s="153"/>
      <c r="DZ236" s="153"/>
      <c r="EA236" s="153"/>
      <c r="EB236" s="153"/>
      <c r="EC236" s="153"/>
      <c r="ED236" s="153"/>
      <c r="EE236" s="153"/>
      <c r="EF236" s="153"/>
      <c r="EG236" s="153"/>
      <c r="EH236" s="153"/>
      <c r="EI236" s="153"/>
      <c r="EJ236" s="153"/>
      <c r="EK236" s="153"/>
      <c r="EL236" s="153"/>
      <c r="EM236" s="153"/>
      <c r="EN236" s="153"/>
      <c r="EO236" s="153"/>
      <c r="EP236" s="153"/>
      <c r="EQ236" s="153"/>
      <c r="ER236" s="153"/>
      <c r="ES236" s="153"/>
      <c r="ET236" s="153"/>
      <c r="EU236" s="153"/>
      <c r="EV236" s="153"/>
      <c r="EW236" s="153"/>
      <c r="EX236" s="153"/>
      <c r="EY236" s="153"/>
      <c r="EZ236" s="153"/>
      <c r="FA236" s="153"/>
      <c r="FB236" s="153"/>
      <c r="FC236" s="153"/>
      <c r="FD236" s="153"/>
      <c r="FE236" s="153"/>
      <c r="FF236" s="153"/>
      <c r="FG236" s="153"/>
      <c r="FH236" s="153"/>
      <c r="FI236" s="153"/>
      <c r="FJ236" s="153"/>
      <c r="FK236" s="153"/>
      <c r="FL236" s="153"/>
      <c r="FM236" s="153"/>
      <c r="FN236" s="153"/>
      <c r="FO236" s="153"/>
      <c r="FP236" s="153"/>
      <c r="FQ236" s="153"/>
      <c r="FR236" s="153"/>
      <c r="FS236" s="153"/>
      <c r="FT236" s="153"/>
      <c r="FU236" s="153"/>
      <c r="FV236" s="153"/>
      <c r="FW236" s="153"/>
      <c r="FX236" s="153"/>
      <c r="FY236" s="153"/>
      <c r="FZ236" s="153"/>
      <c r="GA236" s="153"/>
      <c r="GB236" s="153"/>
      <c r="GC236" s="153"/>
      <c r="GD236" s="153"/>
      <c r="GE236" s="153"/>
      <c r="GF236" s="153"/>
      <c r="GG236" s="153"/>
      <c r="GH236" s="153"/>
      <c r="GI236" s="153"/>
      <c r="GJ236" s="153"/>
      <c r="GK236" s="153"/>
      <c r="GL236" s="153"/>
      <c r="GM236" s="153"/>
      <c r="GN236" s="153"/>
      <c r="GO236" s="153"/>
      <c r="GP236" s="153"/>
      <c r="GQ236" s="153"/>
      <c r="GR236" s="153"/>
      <c r="GS236" s="153"/>
      <c r="GT236" s="153"/>
      <c r="GU236" s="153"/>
      <c r="GV236" s="153"/>
      <c r="GW236" s="153"/>
      <c r="GX236" s="153"/>
      <c r="GY236" s="153"/>
      <c r="GZ236" s="153"/>
      <c r="HA236" s="153"/>
      <c r="HB236" s="153"/>
      <c r="HC236" s="153"/>
      <c r="HD236" s="153"/>
      <c r="HE236" s="153"/>
      <c r="HF236" s="153"/>
      <c r="HG236" s="153"/>
      <c r="HH236" s="153"/>
      <c r="HI236" s="153"/>
      <c r="HJ236" s="153"/>
      <c r="HK236" s="153"/>
      <c r="HL236" s="153"/>
      <c r="HM236" s="153"/>
      <c r="HN236" s="153"/>
      <c r="HO236" s="153"/>
      <c r="HP236" s="153"/>
      <c r="HQ236" s="153"/>
      <c r="HR236" s="153"/>
      <c r="HS236" s="153"/>
      <c r="HT236" s="153"/>
      <c r="HU236" s="153"/>
      <c r="HV236" s="153"/>
      <c r="HW236" s="153"/>
      <c r="HX236" s="153"/>
      <c r="HY236" s="153"/>
      <c r="HZ236" s="153"/>
      <c r="IA236" s="153"/>
      <c r="IB236" s="153"/>
      <c r="IC236" s="153"/>
      <c r="ID236" s="153"/>
      <c r="IE236" s="153"/>
      <c r="IF236" s="153"/>
      <c r="IG236" s="153"/>
      <c r="IH236" s="153"/>
      <c r="II236" s="153"/>
      <c r="IJ236" s="153"/>
      <c r="IK236" s="153"/>
      <c r="IL236" s="153"/>
      <c r="IM236" s="153"/>
      <c r="IN236" s="153"/>
      <c r="IO236" s="153"/>
      <c r="IP236" s="153"/>
      <c r="IQ236" s="153"/>
      <c r="IR236" s="153"/>
      <c r="IS236" s="153"/>
      <c r="IT236" s="153"/>
      <c r="IU236" s="153"/>
      <c r="IV236" s="153"/>
    </row>
    <row r="237" spans="2:256" s="155" customFormat="1" ht="12.75">
      <c r="B237" s="305"/>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c r="DF237" s="153"/>
      <c r="DG237" s="153"/>
      <c r="DH237" s="153"/>
      <c r="DI237" s="153"/>
      <c r="DJ237" s="153"/>
      <c r="DK237" s="153"/>
      <c r="DL237" s="153"/>
      <c r="DM237" s="153"/>
      <c r="DN237" s="153"/>
      <c r="DO237" s="153"/>
      <c r="DP237" s="153"/>
      <c r="DQ237" s="153"/>
      <c r="DR237" s="153"/>
      <c r="DS237" s="153"/>
      <c r="DT237" s="153"/>
      <c r="DU237" s="153"/>
      <c r="DV237" s="153"/>
      <c r="DW237" s="153"/>
      <c r="DX237" s="153"/>
      <c r="DY237" s="153"/>
      <c r="DZ237" s="153"/>
      <c r="EA237" s="153"/>
      <c r="EB237" s="153"/>
      <c r="EC237" s="153"/>
      <c r="ED237" s="153"/>
      <c r="EE237" s="153"/>
      <c r="EF237" s="153"/>
      <c r="EG237" s="153"/>
      <c r="EH237" s="153"/>
      <c r="EI237" s="153"/>
      <c r="EJ237" s="153"/>
      <c r="EK237" s="153"/>
      <c r="EL237" s="153"/>
      <c r="EM237" s="153"/>
      <c r="EN237" s="153"/>
      <c r="EO237" s="153"/>
      <c r="EP237" s="153"/>
      <c r="EQ237" s="153"/>
      <c r="ER237" s="153"/>
      <c r="ES237" s="153"/>
      <c r="ET237" s="153"/>
      <c r="EU237" s="153"/>
      <c r="EV237" s="153"/>
      <c r="EW237" s="153"/>
      <c r="EX237" s="153"/>
      <c r="EY237" s="153"/>
      <c r="EZ237" s="153"/>
      <c r="FA237" s="153"/>
      <c r="FB237" s="153"/>
      <c r="FC237" s="153"/>
      <c r="FD237" s="153"/>
      <c r="FE237" s="153"/>
      <c r="FF237" s="153"/>
      <c r="FG237" s="153"/>
      <c r="FH237" s="153"/>
      <c r="FI237" s="153"/>
      <c r="FJ237" s="153"/>
      <c r="FK237" s="153"/>
      <c r="FL237" s="153"/>
      <c r="FM237" s="153"/>
      <c r="FN237" s="153"/>
      <c r="FO237" s="153"/>
      <c r="FP237" s="153"/>
      <c r="FQ237" s="153"/>
      <c r="FR237" s="153"/>
      <c r="FS237" s="153"/>
      <c r="FT237" s="153"/>
      <c r="FU237" s="153"/>
      <c r="FV237" s="153"/>
      <c r="FW237" s="153"/>
      <c r="FX237" s="153"/>
      <c r="FY237" s="153"/>
      <c r="FZ237" s="153"/>
      <c r="GA237" s="153"/>
      <c r="GB237" s="153"/>
      <c r="GC237" s="153"/>
      <c r="GD237" s="153"/>
      <c r="GE237" s="153"/>
      <c r="GF237" s="153"/>
      <c r="GG237" s="153"/>
      <c r="GH237" s="153"/>
      <c r="GI237" s="153"/>
      <c r="GJ237" s="153"/>
      <c r="GK237" s="153"/>
      <c r="GL237" s="153"/>
      <c r="GM237" s="153"/>
      <c r="GN237" s="153"/>
      <c r="GO237" s="153"/>
      <c r="GP237" s="153"/>
      <c r="GQ237" s="153"/>
      <c r="GR237" s="153"/>
      <c r="GS237" s="153"/>
      <c r="GT237" s="153"/>
      <c r="GU237" s="153"/>
      <c r="GV237" s="153"/>
      <c r="GW237" s="153"/>
      <c r="GX237" s="153"/>
      <c r="GY237" s="153"/>
      <c r="GZ237" s="153"/>
      <c r="HA237" s="153"/>
      <c r="HB237" s="153"/>
      <c r="HC237" s="153"/>
      <c r="HD237" s="153"/>
      <c r="HE237" s="153"/>
      <c r="HF237" s="153"/>
      <c r="HG237" s="153"/>
      <c r="HH237" s="153"/>
      <c r="HI237" s="153"/>
      <c r="HJ237" s="153"/>
      <c r="HK237" s="153"/>
      <c r="HL237" s="153"/>
      <c r="HM237" s="153"/>
      <c r="HN237" s="153"/>
      <c r="HO237" s="153"/>
      <c r="HP237" s="153"/>
      <c r="HQ237" s="153"/>
      <c r="HR237" s="153"/>
      <c r="HS237" s="153"/>
      <c r="HT237" s="153"/>
      <c r="HU237" s="153"/>
      <c r="HV237" s="153"/>
      <c r="HW237" s="153"/>
      <c r="HX237" s="153"/>
      <c r="HY237" s="153"/>
      <c r="HZ237" s="153"/>
      <c r="IA237" s="153"/>
      <c r="IB237" s="153"/>
      <c r="IC237" s="153"/>
      <c r="ID237" s="153"/>
      <c r="IE237" s="153"/>
      <c r="IF237" s="153"/>
      <c r="IG237" s="153"/>
      <c r="IH237" s="153"/>
      <c r="II237" s="153"/>
      <c r="IJ237" s="153"/>
      <c r="IK237" s="153"/>
      <c r="IL237" s="153"/>
      <c r="IM237" s="153"/>
      <c r="IN237" s="153"/>
      <c r="IO237" s="153"/>
      <c r="IP237" s="153"/>
      <c r="IQ237" s="153"/>
      <c r="IR237" s="153"/>
      <c r="IS237" s="153"/>
      <c r="IT237" s="153"/>
      <c r="IU237" s="153"/>
      <c r="IV237" s="153"/>
    </row>
    <row r="238" spans="2:256" s="155" customFormat="1" ht="12.75">
      <c r="B238" s="305"/>
      <c r="BE238" s="153"/>
      <c r="BF238" s="153"/>
      <c r="BG238" s="153"/>
      <c r="BH238" s="153"/>
      <c r="BI238" s="153"/>
      <c r="BJ238" s="153"/>
      <c r="BK238" s="153"/>
      <c r="BL238" s="153"/>
      <c r="BM238" s="153"/>
      <c r="BN238" s="153"/>
      <c r="BO238" s="153"/>
      <c r="BP238" s="153"/>
      <c r="BQ238" s="153"/>
      <c r="BR238" s="153"/>
      <c r="BS238" s="153"/>
      <c r="BT238" s="153"/>
      <c r="BU238" s="153"/>
      <c r="BV238" s="153"/>
      <c r="BW238" s="153"/>
      <c r="BX238" s="153"/>
      <c r="BY238" s="153"/>
      <c r="BZ238" s="153"/>
      <c r="CA238" s="153"/>
      <c r="CB238" s="153"/>
      <c r="CC238" s="153"/>
      <c r="CD238" s="153"/>
      <c r="CE238" s="153"/>
      <c r="CF238" s="153"/>
      <c r="CG238" s="153"/>
      <c r="CH238" s="153"/>
      <c r="CI238" s="153"/>
      <c r="CJ238" s="153"/>
      <c r="CK238" s="153"/>
      <c r="CL238" s="153"/>
      <c r="CM238" s="153"/>
      <c r="CN238" s="153"/>
      <c r="CO238" s="153"/>
      <c r="CP238" s="153"/>
      <c r="CQ238" s="153"/>
      <c r="CR238" s="153"/>
      <c r="CS238" s="153"/>
      <c r="CT238" s="153"/>
      <c r="CU238" s="153"/>
      <c r="CV238" s="153"/>
      <c r="CW238" s="153"/>
      <c r="CX238" s="153"/>
      <c r="CY238" s="153"/>
      <c r="CZ238" s="153"/>
      <c r="DA238" s="153"/>
      <c r="DB238" s="153"/>
      <c r="DC238" s="153"/>
      <c r="DD238" s="153"/>
      <c r="DE238" s="153"/>
      <c r="DF238" s="153"/>
      <c r="DG238" s="153"/>
      <c r="DH238" s="153"/>
      <c r="DI238" s="153"/>
      <c r="DJ238" s="153"/>
      <c r="DK238" s="153"/>
      <c r="DL238" s="153"/>
      <c r="DM238" s="153"/>
      <c r="DN238" s="153"/>
      <c r="DO238" s="153"/>
      <c r="DP238" s="153"/>
      <c r="DQ238" s="153"/>
      <c r="DR238" s="153"/>
      <c r="DS238" s="153"/>
      <c r="DT238" s="153"/>
      <c r="DU238" s="153"/>
      <c r="DV238" s="153"/>
      <c r="DW238" s="153"/>
      <c r="DX238" s="153"/>
      <c r="DY238" s="153"/>
      <c r="DZ238" s="153"/>
      <c r="EA238" s="153"/>
      <c r="EB238" s="153"/>
      <c r="EC238" s="153"/>
      <c r="ED238" s="153"/>
      <c r="EE238" s="153"/>
      <c r="EF238" s="153"/>
      <c r="EG238" s="153"/>
      <c r="EH238" s="153"/>
      <c r="EI238" s="153"/>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3"/>
      <c r="FU238" s="153"/>
      <c r="FV238" s="153"/>
      <c r="FW238" s="153"/>
      <c r="FX238" s="153"/>
      <c r="FY238" s="153"/>
      <c r="FZ238" s="153"/>
      <c r="GA238" s="153"/>
      <c r="GB238" s="153"/>
      <c r="GC238" s="153"/>
      <c r="GD238" s="153"/>
      <c r="GE238" s="153"/>
      <c r="GF238" s="153"/>
      <c r="GG238" s="153"/>
      <c r="GH238" s="153"/>
      <c r="GI238" s="153"/>
      <c r="GJ238" s="153"/>
      <c r="GK238" s="153"/>
      <c r="GL238" s="153"/>
      <c r="GM238" s="153"/>
      <c r="GN238" s="153"/>
      <c r="GO238" s="153"/>
      <c r="GP238" s="153"/>
      <c r="GQ238" s="153"/>
      <c r="GR238" s="153"/>
      <c r="GS238" s="153"/>
      <c r="GT238" s="153"/>
      <c r="GU238" s="153"/>
      <c r="GV238" s="153"/>
      <c r="GW238" s="153"/>
      <c r="GX238" s="153"/>
      <c r="GY238" s="153"/>
      <c r="GZ238" s="153"/>
      <c r="HA238" s="153"/>
      <c r="HB238" s="153"/>
      <c r="HC238" s="153"/>
      <c r="HD238" s="153"/>
      <c r="HE238" s="153"/>
      <c r="HF238" s="153"/>
      <c r="HG238" s="153"/>
      <c r="HH238" s="153"/>
      <c r="HI238" s="153"/>
      <c r="HJ238" s="153"/>
      <c r="HK238" s="153"/>
      <c r="HL238" s="153"/>
      <c r="HM238" s="153"/>
      <c r="HN238" s="153"/>
      <c r="HO238" s="153"/>
      <c r="HP238" s="153"/>
      <c r="HQ238" s="153"/>
      <c r="HR238" s="153"/>
      <c r="HS238" s="153"/>
      <c r="HT238" s="153"/>
      <c r="HU238" s="153"/>
      <c r="HV238" s="153"/>
      <c r="HW238" s="153"/>
      <c r="HX238" s="153"/>
      <c r="HY238" s="153"/>
      <c r="HZ238" s="153"/>
      <c r="IA238" s="153"/>
      <c r="IB238" s="153"/>
      <c r="IC238" s="153"/>
      <c r="ID238" s="153"/>
      <c r="IE238" s="153"/>
      <c r="IF238" s="153"/>
      <c r="IG238" s="153"/>
      <c r="IH238" s="153"/>
      <c r="II238" s="153"/>
      <c r="IJ238" s="153"/>
      <c r="IK238" s="153"/>
      <c r="IL238" s="153"/>
      <c r="IM238" s="153"/>
      <c r="IN238" s="153"/>
      <c r="IO238" s="153"/>
      <c r="IP238" s="153"/>
      <c r="IQ238" s="153"/>
      <c r="IR238" s="153"/>
      <c r="IS238" s="153"/>
      <c r="IT238" s="153"/>
      <c r="IU238" s="153"/>
      <c r="IV238" s="153"/>
    </row>
    <row r="239" s="155" customFormat="1" ht="12.75">
      <c r="B239" s="305"/>
    </row>
    <row r="240" s="155" customFormat="1" ht="12.75">
      <c r="B240" s="305"/>
    </row>
    <row r="241" s="155" customFormat="1" ht="12.75">
      <c r="B241" s="305"/>
    </row>
    <row r="242" s="155" customFormat="1" ht="12.75">
      <c r="B242" s="305"/>
    </row>
    <row r="243" s="155" customFormat="1" ht="12.75">
      <c r="B243" s="305"/>
    </row>
    <row r="244" s="155" customFormat="1" ht="12.75">
      <c r="B244" s="305"/>
    </row>
    <row r="245" s="155" customFormat="1" ht="12.75">
      <c r="B245" s="305"/>
    </row>
    <row r="246" s="155" customFormat="1" ht="12.75">
      <c r="B246" s="305"/>
    </row>
    <row r="247" s="155" customFormat="1" ht="12.75">
      <c r="B247" s="305"/>
    </row>
    <row r="248" s="155" customFormat="1" ht="12.75">
      <c r="B248" s="305"/>
    </row>
    <row r="249" s="155" customFormat="1" ht="12.75">
      <c r="B249" s="305"/>
    </row>
    <row r="250" s="155" customFormat="1" ht="12.75">
      <c r="B250" s="305"/>
    </row>
    <row r="251" s="155" customFormat="1" ht="12.75">
      <c r="B251" s="305"/>
    </row>
    <row r="252" s="155" customFormat="1" ht="12.75">
      <c r="B252" s="305"/>
    </row>
    <row r="253" s="155" customFormat="1" ht="12.75">
      <c r="B253" s="305"/>
    </row>
    <row r="254" s="155" customFormat="1" ht="12.75">
      <c r="B254" s="305"/>
    </row>
    <row r="255" s="155" customFormat="1" ht="12.75">
      <c r="B255" s="305"/>
    </row>
    <row r="256" s="155" customFormat="1" ht="12.75">
      <c r="B256" s="305"/>
    </row>
    <row r="257" s="155" customFormat="1" ht="12.75">
      <c r="B257" s="305"/>
    </row>
    <row r="258" s="155" customFormat="1" ht="12.75">
      <c r="B258" s="305"/>
    </row>
    <row r="259" s="155" customFormat="1" ht="12.75">
      <c r="B259" s="305"/>
    </row>
    <row r="260" s="155" customFormat="1" ht="12.75">
      <c r="B260" s="305"/>
    </row>
    <row r="261" s="155" customFormat="1" ht="12.75">
      <c r="B261" s="305"/>
    </row>
    <row r="262" s="155" customFormat="1" ht="12.75">
      <c r="B262" s="305"/>
    </row>
    <row r="263" s="155" customFormat="1" ht="12.75">
      <c r="B263" s="305"/>
    </row>
    <row r="264" s="155" customFormat="1" ht="12.75">
      <c r="B264" s="305"/>
    </row>
    <row r="265" s="155" customFormat="1" ht="12.75">
      <c r="B265" s="305"/>
    </row>
    <row r="266" s="155" customFormat="1" ht="12.75">
      <c r="B266" s="305"/>
    </row>
    <row r="267" s="155" customFormat="1" ht="12.75">
      <c r="B267" s="305"/>
    </row>
    <row r="268" s="155" customFormat="1" ht="12.75">
      <c r="B268" s="305"/>
    </row>
    <row r="269" s="155" customFormat="1" ht="12.75">
      <c r="B269" s="305"/>
    </row>
    <row r="270" s="155" customFormat="1" ht="12.75">
      <c r="B270" s="305"/>
    </row>
    <row r="271" s="155" customFormat="1" ht="12.75">
      <c r="B271" s="305"/>
    </row>
    <row r="272" s="155" customFormat="1" ht="12.75">
      <c r="B272" s="305"/>
    </row>
    <row r="273" s="155" customFormat="1" ht="12.75">
      <c r="B273" s="305"/>
    </row>
    <row r="274" s="155" customFormat="1" ht="12.75">
      <c r="B274" s="305"/>
    </row>
    <row r="275" s="155" customFormat="1" ht="12.75">
      <c r="B275" s="305"/>
    </row>
    <row r="276" s="155" customFormat="1" ht="12.75">
      <c r="B276" s="305"/>
    </row>
    <row r="277" s="155" customFormat="1" ht="12.75">
      <c r="B277" s="305"/>
    </row>
    <row r="278" s="155" customFormat="1" ht="12.75">
      <c r="B278" s="305"/>
    </row>
    <row r="279" s="155" customFormat="1" ht="12.75">
      <c r="B279" s="305"/>
    </row>
    <row r="280" s="155" customFormat="1" ht="12.75">
      <c r="B280" s="305"/>
    </row>
    <row r="281" s="155" customFormat="1" ht="12.75">
      <c r="B281" s="305"/>
    </row>
    <row r="282" s="155" customFormat="1" ht="12.75">
      <c r="B282" s="305"/>
    </row>
    <row r="283" s="155" customFormat="1" ht="12.75">
      <c r="B283" s="305"/>
    </row>
    <row r="284" s="155" customFormat="1" ht="12.75">
      <c r="B284" s="305"/>
    </row>
    <row r="285" s="155" customFormat="1" ht="12.75">
      <c r="B285" s="305"/>
    </row>
    <row r="286" s="155" customFormat="1" ht="12.75">
      <c r="B286" s="305"/>
    </row>
    <row r="287" s="155" customFormat="1" ht="12.75">
      <c r="B287" s="305"/>
    </row>
    <row r="288" s="155" customFormat="1" ht="12.75">
      <c r="B288" s="305"/>
    </row>
    <row r="289" s="155" customFormat="1" ht="12.75">
      <c r="B289" s="305"/>
    </row>
    <row r="290" s="155" customFormat="1" ht="12.75">
      <c r="B290" s="305"/>
    </row>
    <row r="291" s="155" customFormat="1" ht="12.75">
      <c r="B291" s="305"/>
    </row>
    <row r="292" s="155" customFormat="1" ht="12.75">
      <c r="B292" s="305"/>
    </row>
    <row r="293" s="155" customFormat="1" ht="12.75">
      <c r="B293" s="305"/>
    </row>
    <row r="294" s="155" customFormat="1" ht="12.75">
      <c r="B294" s="305"/>
    </row>
    <row r="295" s="155" customFormat="1" ht="12.75">
      <c r="B295" s="305"/>
    </row>
    <row r="296" s="155" customFormat="1" ht="12.75">
      <c r="B296" s="305"/>
    </row>
    <row r="297" s="155" customFormat="1" ht="12.75">
      <c r="B297" s="305"/>
    </row>
    <row r="298" s="155" customFormat="1" ht="12.75">
      <c r="B298" s="305"/>
    </row>
    <row r="299" s="155" customFormat="1" ht="12.75">
      <c r="B299" s="305"/>
    </row>
    <row r="300" s="155" customFormat="1" ht="12.75">
      <c r="B300" s="305"/>
    </row>
    <row r="301" s="155" customFormat="1" ht="12.75">
      <c r="B301" s="305"/>
    </row>
    <row r="302" s="155" customFormat="1" ht="12.75">
      <c r="B302" s="305"/>
    </row>
    <row r="303" s="155" customFormat="1" ht="12.75">
      <c r="B303" s="305"/>
    </row>
    <row r="304" s="155" customFormat="1" ht="12.75">
      <c r="B304" s="305"/>
    </row>
    <row r="305" s="155" customFormat="1" ht="12.75">
      <c r="B305" s="305"/>
    </row>
    <row r="306" s="155" customFormat="1" ht="12.75">
      <c r="B306" s="305"/>
    </row>
    <row r="307" s="155" customFormat="1" ht="12.75">
      <c r="B307" s="305"/>
    </row>
    <row r="308" s="155" customFormat="1" ht="12.75">
      <c r="B308" s="305"/>
    </row>
    <row r="309" s="155" customFormat="1" ht="12.75">
      <c r="B309" s="305"/>
    </row>
    <row r="310" s="155" customFormat="1" ht="12.75">
      <c r="B310" s="305"/>
    </row>
    <row r="311" s="155" customFormat="1" ht="12.75">
      <c r="B311" s="305"/>
    </row>
    <row r="312" s="155" customFormat="1" ht="12.75">
      <c r="B312" s="305"/>
    </row>
    <row r="313" s="155" customFormat="1" ht="12.75">
      <c r="B313" s="305"/>
    </row>
    <row r="314" s="155" customFormat="1" ht="12.75">
      <c r="B314" s="305"/>
    </row>
    <row r="315" s="155" customFormat="1" ht="12.75">
      <c r="B315" s="305"/>
    </row>
    <row r="316" s="155" customFormat="1" ht="12.75">
      <c r="B316" s="305"/>
    </row>
    <row r="317" s="155" customFormat="1" ht="12.75">
      <c r="B317" s="305"/>
    </row>
    <row r="318" s="155" customFormat="1" ht="12.75">
      <c r="B318" s="305"/>
    </row>
    <row r="319" s="155" customFormat="1" ht="12.75">
      <c r="B319" s="305"/>
    </row>
    <row r="320" s="155" customFormat="1" ht="12.75">
      <c r="B320" s="305"/>
    </row>
    <row r="321" s="155" customFormat="1" ht="12.75">
      <c r="B321" s="305"/>
    </row>
    <row r="322" s="155" customFormat="1" ht="12.75">
      <c r="B322" s="305"/>
    </row>
    <row r="323" s="155" customFormat="1" ht="12.75">
      <c r="B323" s="305"/>
    </row>
    <row r="324" s="155" customFormat="1" ht="12.75">
      <c r="B324" s="305"/>
    </row>
    <row r="325" s="155" customFormat="1" ht="12.75">
      <c r="B325" s="305"/>
    </row>
    <row r="326" s="155" customFormat="1" ht="12.75">
      <c r="B326" s="305"/>
    </row>
    <row r="327" s="155" customFormat="1" ht="12.75">
      <c r="B327" s="305"/>
    </row>
    <row r="328" s="155" customFormat="1" ht="12.75">
      <c r="B328" s="305"/>
    </row>
    <row r="329" s="155" customFormat="1" ht="12.75">
      <c r="B329" s="305"/>
    </row>
    <row r="330" s="155" customFormat="1" ht="12.75">
      <c r="B330" s="305"/>
    </row>
    <row r="331" s="155" customFormat="1" ht="12.75">
      <c r="B331" s="305"/>
    </row>
    <row r="332" s="155" customFormat="1" ht="12.75">
      <c r="B332" s="305"/>
    </row>
    <row r="333" s="155" customFormat="1" ht="12.75">
      <c r="B333" s="305"/>
    </row>
    <row r="334" s="155" customFormat="1" ht="12.75">
      <c r="B334" s="305"/>
    </row>
    <row r="335" s="155" customFormat="1" ht="12.75">
      <c r="B335" s="305"/>
    </row>
    <row r="336" s="155" customFormat="1" ht="12.75">
      <c r="B336" s="305"/>
    </row>
    <row r="337" s="155" customFormat="1" ht="12.75">
      <c r="B337" s="305"/>
    </row>
    <row r="338" s="155" customFormat="1" ht="12.75">
      <c r="B338" s="305"/>
    </row>
    <row r="339" s="155" customFormat="1" ht="12.75">
      <c r="B339" s="305"/>
    </row>
    <row r="340" s="155" customFormat="1" ht="12.75">
      <c r="B340" s="305"/>
    </row>
    <row r="341" s="155" customFormat="1" ht="12.75">
      <c r="B341" s="305"/>
    </row>
    <row r="342" s="155" customFormat="1" ht="12.75">
      <c r="B342" s="305"/>
    </row>
    <row r="343" s="155" customFormat="1" ht="12.75">
      <c r="B343" s="305"/>
    </row>
    <row r="344" s="155" customFormat="1" ht="12.75">
      <c r="B344" s="305"/>
    </row>
    <row r="345" s="155" customFormat="1" ht="12.75">
      <c r="B345" s="305"/>
    </row>
    <row r="346" s="155" customFormat="1" ht="12.75">
      <c r="B346" s="305"/>
    </row>
    <row r="347" s="155" customFormat="1" ht="12.75">
      <c r="B347" s="305"/>
    </row>
    <row r="348" s="155" customFormat="1" ht="12.75">
      <c r="B348" s="305"/>
    </row>
    <row r="349" s="155" customFormat="1" ht="12.75">
      <c r="B349" s="305"/>
    </row>
    <row r="350" s="155" customFormat="1" ht="12.75">
      <c r="B350" s="305"/>
    </row>
    <row r="351" s="155" customFormat="1" ht="12.75">
      <c r="B351" s="305"/>
    </row>
    <row r="352" s="155" customFormat="1" ht="12.75">
      <c r="B352" s="305"/>
    </row>
    <row r="353" s="155" customFormat="1" ht="12.75">
      <c r="B353" s="305"/>
    </row>
    <row r="354" s="155" customFormat="1" ht="12.75">
      <c r="B354" s="305"/>
    </row>
    <row r="355" s="155" customFormat="1" ht="12.75">
      <c r="B355" s="305"/>
    </row>
    <row r="356" s="155" customFormat="1" ht="12.75">
      <c r="B356" s="305"/>
    </row>
    <row r="357" s="155" customFormat="1" ht="12.75">
      <c r="B357" s="305"/>
    </row>
    <row r="358" s="155" customFormat="1" ht="12.75">
      <c r="B358" s="305"/>
    </row>
    <row r="359" s="155" customFormat="1" ht="12.75">
      <c r="B359" s="305"/>
    </row>
    <row r="360" s="155" customFormat="1" ht="12.75">
      <c r="B360" s="305"/>
    </row>
    <row r="361" s="155" customFormat="1" ht="12.75">
      <c r="B361" s="305"/>
    </row>
    <row r="362" s="155" customFormat="1" ht="12.75">
      <c r="B362" s="305"/>
    </row>
    <row r="363" s="155" customFormat="1" ht="12.75">
      <c r="B363" s="305"/>
    </row>
    <row r="364" s="155" customFormat="1" ht="12.75">
      <c r="B364" s="305"/>
    </row>
    <row r="365" s="155" customFormat="1" ht="12.75">
      <c r="B365" s="305"/>
    </row>
    <row r="366" s="155" customFormat="1" ht="12.75">
      <c r="B366" s="305"/>
    </row>
    <row r="367" s="155" customFormat="1" ht="12.75">
      <c r="B367" s="305"/>
    </row>
    <row r="368" s="155" customFormat="1" ht="12.75">
      <c r="B368" s="305"/>
    </row>
    <row r="369" s="155" customFormat="1" ht="12.75">
      <c r="B369" s="305"/>
    </row>
    <row r="370" s="155" customFormat="1" ht="12.75">
      <c r="B370" s="305"/>
    </row>
    <row r="371" s="155" customFormat="1" ht="12.75">
      <c r="B371" s="305"/>
    </row>
    <row r="372" s="155" customFormat="1" ht="12.75">
      <c r="B372" s="305"/>
    </row>
    <row r="373" s="155" customFormat="1" ht="12.75">
      <c r="B373" s="305"/>
    </row>
    <row r="374" s="155" customFormat="1" ht="12.75">
      <c r="B374" s="305"/>
    </row>
    <row r="375" s="155" customFormat="1" ht="12.75">
      <c r="B375" s="305"/>
    </row>
    <row r="376" s="155" customFormat="1" ht="12.75">
      <c r="B376" s="305"/>
    </row>
    <row r="377" s="155" customFormat="1" ht="12.75">
      <c r="B377" s="305"/>
    </row>
    <row r="378" s="155" customFormat="1" ht="12.75">
      <c r="B378" s="305"/>
    </row>
    <row r="379" s="155" customFormat="1" ht="12.75">
      <c r="B379" s="305"/>
    </row>
    <row r="380" s="155" customFormat="1" ht="12.75">
      <c r="B380" s="305"/>
    </row>
    <row r="381" s="155" customFormat="1" ht="12.75">
      <c r="B381" s="305"/>
    </row>
    <row r="382" s="155" customFormat="1" ht="12.75">
      <c r="B382" s="305"/>
    </row>
    <row r="383" s="155" customFormat="1" ht="12.75">
      <c r="B383" s="305"/>
    </row>
    <row r="384" s="155" customFormat="1" ht="12.75">
      <c r="B384" s="305"/>
    </row>
    <row r="385" s="155" customFormat="1" ht="12.75">
      <c r="B385" s="305"/>
    </row>
    <row r="386" s="155" customFormat="1" ht="12.75">
      <c r="B386" s="305"/>
    </row>
    <row r="387" s="155" customFormat="1" ht="12.75">
      <c r="B387" s="305"/>
    </row>
    <row r="388" ht="12.75">
      <c r="A388" s="155"/>
    </row>
    <row r="389" ht="12.75">
      <c r="A389" s="155"/>
    </row>
    <row r="390" ht="12.75">
      <c r="A390" s="155"/>
    </row>
    <row r="391" ht="12.75">
      <c r="A391" s="155"/>
    </row>
    <row r="392" ht="12.75">
      <c r="A392" s="155"/>
    </row>
    <row r="393" ht="12.75">
      <c r="A393" s="155"/>
    </row>
    <row r="394" ht="12.75">
      <c r="A394" s="155"/>
    </row>
    <row r="395" ht="12.75">
      <c r="A395" s="155"/>
    </row>
    <row r="396" ht="12.75">
      <c r="A396" s="155"/>
    </row>
    <row r="397" ht="12.75">
      <c r="A397" s="155"/>
    </row>
    <row r="398" ht="12.75">
      <c r="A398" s="155"/>
    </row>
    <row r="399" ht="12.75">
      <c r="A399" s="155"/>
    </row>
    <row r="400" ht="12.75">
      <c r="A400" s="155"/>
    </row>
    <row r="401" ht="12.75">
      <c r="A401" s="155"/>
    </row>
    <row r="402" ht="12.75">
      <c r="A402" s="155"/>
    </row>
    <row r="403" ht="12.75">
      <c r="A403" s="155"/>
    </row>
    <row r="404" ht="12.75">
      <c r="A404" s="155"/>
    </row>
    <row r="405" ht="12.75">
      <c r="A405" s="155"/>
    </row>
    <row r="406" ht="12.75">
      <c r="A406" s="155"/>
    </row>
    <row r="407" ht="12.75">
      <c r="A407" s="155"/>
    </row>
    <row r="408" ht="12.75">
      <c r="A408" s="155"/>
    </row>
    <row r="409" ht="12.75">
      <c r="A409" s="155"/>
    </row>
    <row r="410" ht="12.75">
      <c r="A410" s="155"/>
    </row>
    <row r="411" ht="12.75">
      <c r="A411" s="155"/>
    </row>
    <row r="412" ht="12.75">
      <c r="A412" s="155"/>
    </row>
    <row r="413" ht="12.75">
      <c r="A413" s="155"/>
    </row>
    <row r="414" ht="12.75">
      <c r="A414" s="155"/>
    </row>
    <row r="415" ht="12.75">
      <c r="A415" s="155"/>
    </row>
    <row r="416" ht="12.75">
      <c r="A416" s="155"/>
    </row>
    <row r="417" ht="12.75">
      <c r="A417" s="155"/>
    </row>
    <row r="418" ht="12.75">
      <c r="A418" s="155"/>
    </row>
    <row r="419" ht="12.75">
      <c r="A419" s="155"/>
    </row>
    <row r="420" ht="12.75">
      <c r="A420" s="155"/>
    </row>
    <row r="421" ht="12.75">
      <c r="A421" s="155"/>
    </row>
    <row r="422" ht="12.75">
      <c r="A422" s="155"/>
    </row>
    <row r="423" ht="12.75">
      <c r="A423" s="155"/>
    </row>
    <row r="424" ht="12.75">
      <c r="A424" s="155"/>
    </row>
    <row r="425" ht="12.75">
      <c r="A425" s="155"/>
    </row>
    <row r="426" ht="12.75">
      <c r="A426" s="155"/>
    </row>
    <row r="427" ht="12.75">
      <c r="A427" s="155"/>
    </row>
    <row r="428" ht="12.75">
      <c r="A428" s="155"/>
    </row>
    <row r="429" ht="12.75">
      <c r="A429" s="155"/>
    </row>
    <row r="430" ht="12.75">
      <c r="A430" s="155"/>
    </row>
    <row r="431" ht="12.75">
      <c r="A431" s="155"/>
    </row>
    <row r="432" ht="12.75">
      <c r="A432" s="155"/>
    </row>
    <row r="433" ht="12.75">
      <c r="A433" s="155"/>
    </row>
    <row r="434" ht="12.75">
      <c r="A434" s="155"/>
    </row>
    <row r="435" ht="12.75">
      <c r="A435" s="155"/>
    </row>
    <row r="436" ht="12.75">
      <c r="A436" s="155"/>
    </row>
    <row r="437" ht="12.75">
      <c r="A437" s="155"/>
    </row>
    <row r="438" ht="12.75">
      <c r="A438" s="155"/>
    </row>
    <row r="439" ht="12.75">
      <c r="A439" s="155"/>
    </row>
    <row r="440" ht="12.75">
      <c r="A440" s="155"/>
    </row>
    <row r="441" ht="12.75">
      <c r="A441" s="155"/>
    </row>
    <row r="442" ht="12.75">
      <c r="A442" s="155"/>
    </row>
    <row r="443" ht="12.75">
      <c r="A443" s="155"/>
    </row>
    <row r="444" ht="12.75">
      <c r="A444" s="155"/>
    </row>
    <row r="445" ht="12.75">
      <c r="A445" s="155"/>
    </row>
    <row r="446" ht="12.75">
      <c r="A446" s="155"/>
    </row>
    <row r="447" ht="12.75">
      <c r="A447" s="155"/>
    </row>
    <row r="448" ht="12.75">
      <c r="A448" s="155"/>
    </row>
    <row r="449" ht="12.75">
      <c r="A449" s="155"/>
    </row>
    <row r="450" ht="12.75">
      <c r="A450" s="155"/>
    </row>
    <row r="451" ht="12.75">
      <c r="A451" s="155"/>
    </row>
    <row r="452" ht="12.75">
      <c r="A452" s="155"/>
    </row>
    <row r="453" ht="12.75">
      <c r="A453" s="155"/>
    </row>
    <row r="454" ht="12.75">
      <c r="A454" s="155"/>
    </row>
    <row r="455" ht="12.75">
      <c r="A455" s="155"/>
    </row>
    <row r="456" ht="12.75">
      <c r="A456" s="155"/>
    </row>
    <row r="457" ht="12.75">
      <c r="A457" s="155"/>
    </row>
    <row r="458" ht="12.75">
      <c r="A458" s="155"/>
    </row>
    <row r="459" ht="12.75">
      <c r="A459" s="155"/>
    </row>
    <row r="460" ht="12.75">
      <c r="A460" s="155"/>
    </row>
    <row r="461" ht="12.75">
      <c r="A461" s="155"/>
    </row>
    <row r="462" ht="12.75">
      <c r="A462" s="155"/>
    </row>
    <row r="463" ht="12.75">
      <c r="A463" s="155"/>
    </row>
    <row r="464" ht="12.75">
      <c r="A464" s="155"/>
    </row>
    <row r="465" ht="12.75">
      <c r="A465" s="155"/>
    </row>
    <row r="466" ht="12.75">
      <c r="A466" s="155"/>
    </row>
    <row r="467" ht="12.75">
      <c r="A467" s="155"/>
    </row>
    <row r="468" ht="12.75">
      <c r="A468" s="155"/>
    </row>
    <row r="469" ht="12.75">
      <c r="A469" s="155"/>
    </row>
    <row r="470" ht="12.75">
      <c r="A470" s="155"/>
    </row>
    <row r="471" ht="12.75">
      <c r="A471" s="155"/>
    </row>
    <row r="472" ht="12.75">
      <c r="A472" s="155"/>
    </row>
    <row r="473" ht="12.75">
      <c r="A473" s="155"/>
    </row>
    <row r="474" ht="12.75">
      <c r="A474" s="155"/>
    </row>
    <row r="475" ht="12.75">
      <c r="A475" s="155"/>
    </row>
    <row r="476" ht="12.75">
      <c r="A476" s="155"/>
    </row>
    <row r="477" ht="12.75">
      <c r="A477" s="155"/>
    </row>
    <row r="478" ht="12.75">
      <c r="A478" s="155"/>
    </row>
    <row r="479" ht="12.75">
      <c r="A479" s="155"/>
    </row>
    <row r="480" ht="12.75">
      <c r="A480" s="155"/>
    </row>
    <row r="481" ht="12.75">
      <c r="A481" s="155"/>
    </row>
    <row r="482" ht="12.75">
      <c r="A482" s="155"/>
    </row>
    <row r="483" ht="12.75">
      <c r="A483" s="155"/>
    </row>
    <row r="484" ht="12.75">
      <c r="A484" s="155"/>
    </row>
    <row r="485" ht="12.75">
      <c r="A485" s="155"/>
    </row>
    <row r="486" ht="12.75">
      <c r="A486" s="155"/>
    </row>
    <row r="487" ht="12.75">
      <c r="A487" s="155"/>
    </row>
    <row r="488" ht="12.75">
      <c r="A488" s="155"/>
    </row>
    <row r="489" ht="12.75">
      <c r="A489" s="155"/>
    </row>
    <row r="490" ht="12.75">
      <c r="A490" s="155"/>
    </row>
    <row r="491" ht="12.75">
      <c r="A491" s="155"/>
    </row>
    <row r="492" ht="12.75">
      <c r="A492" s="155"/>
    </row>
    <row r="493" ht="12.75">
      <c r="A493" s="155"/>
    </row>
    <row r="494" ht="12.75">
      <c r="A494" s="155"/>
    </row>
    <row r="495" ht="12.75">
      <c r="A495" s="155"/>
    </row>
    <row r="496" ht="12.75">
      <c r="A496" s="155"/>
    </row>
    <row r="497" ht="12.75">
      <c r="A497" s="155"/>
    </row>
    <row r="498" ht="12.75">
      <c r="A498" s="155"/>
    </row>
    <row r="499" ht="12.75">
      <c r="A499" s="155"/>
    </row>
    <row r="500" ht="12.75">
      <c r="A500" s="155"/>
    </row>
    <row r="501" ht="12.75">
      <c r="A501" s="155"/>
    </row>
    <row r="502" ht="12.75">
      <c r="A502" s="155"/>
    </row>
    <row r="503" ht="12.75">
      <c r="A503" s="155"/>
    </row>
    <row r="504" ht="12.75">
      <c r="A504" s="155"/>
    </row>
    <row r="505" ht="12.75">
      <c r="A505" s="155"/>
    </row>
    <row r="506" ht="12.75">
      <c r="A506" s="155"/>
    </row>
    <row r="507" ht="12.75">
      <c r="A507" s="155"/>
    </row>
    <row r="508" ht="12.75">
      <c r="A508" s="155"/>
    </row>
    <row r="509" ht="12.75">
      <c r="A509" s="155"/>
    </row>
    <row r="510" ht="12.75">
      <c r="A510" s="155"/>
    </row>
    <row r="511" ht="12.75">
      <c r="A511" s="155"/>
    </row>
    <row r="512" ht="12.75">
      <c r="A512" s="155"/>
    </row>
    <row r="513" ht="12.75">
      <c r="A513" s="155"/>
    </row>
    <row r="514" ht="12.75">
      <c r="A514" s="155"/>
    </row>
    <row r="515" ht="12.75">
      <c r="A515" s="155"/>
    </row>
    <row r="516" ht="12.75">
      <c r="A516" s="155"/>
    </row>
    <row r="517" ht="12.75">
      <c r="A517" s="155"/>
    </row>
    <row r="518" ht="12.75">
      <c r="A518" s="155"/>
    </row>
    <row r="519" ht="12.75">
      <c r="A519" s="155"/>
    </row>
    <row r="520" ht="12.75">
      <c r="A520" s="155"/>
    </row>
    <row r="521" ht="12.75">
      <c r="A521" s="155"/>
    </row>
    <row r="522" ht="12.75">
      <c r="A522" s="155"/>
    </row>
    <row r="523" ht="12.75">
      <c r="A523" s="155"/>
    </row>
    <row r="524" ht="12.75">
      <c r="A524" s="155"/>
    </row>
    <row r="525" ht="12.75">
      <c r="A525" s="155"/>
    </row>
    <row r="526" ht="12.75">
      <c r="A526" s="155"/>
    </row>
    <row r="527" ht="12.75">
      <c r="A527" s="155"/>
    </row>
    <row r="528" ht="12.75">
      <c r="A528" s="155"/>
    </row>
    <row r="529" ht="12.75">
      <c r="A529" s="155"/>
    </row>
    <row r="530" ht="12.75">
      <c r="A530" s="155"/>
    </row>
    <row r="531" ht="12.75">
      <c r="A531" s="155"/>
    </row>
    <row r="532" ht="12.75">
      <c r="A532" s="155"/>
    </row>
    <row r="533" ht="12.75">
      <c r="A533" s="155"/>
    </row>
    <row r="534" ht="12.75">
      <c r="A534" s="155"/>
    </row>
    <row r="535" ht="12.75">
      <c r="A535" s="155"/>
    </row>
    <row r="536" ht="12.75">
      <c r="A536" s="155"/>
    </row>
    <row r="537" ht="12.75">
      <c r="A537" s="155"/>
    </row>
    <row r="538" ht="12.75">
      <c r="A538" s="155"/>
    </row>
    <row r="539" ht="12.75">
      <c r="A539" s="155"/>
    </row>
    <row r="540" ht="12.75">
      <c r="A540" s="155"/>
    </row>
    <row r="541" ht="12.75">
      <c r="A541" s="155"/>
    </row>
    <row r="542" ht="12.75">
      <c r="A542" s="155"/>
    </row>
    <row r="543" ht="12.75">
      <c r="A543" s="155"/>
    </row>
    <row r="544" ht="12.75">
      <c r="A544" s="155"/>
    </row>
    <row r="545" ht="12.75">
      <c r="A545" s="155"/>
    </row>
    <row r="546" ht="12.75">
      <c r="A546" s="155"/>
    </row>
    <row r="547" ht="12.75">
      <c r="A547" s="155"/>
    </row>
    <row r="548" ht="12.75">
      <c r="A548" s="155"/>
    </row>
    <row r="549" ht="12.75">
      <c r="A549" s="155"/>
    </row>
    <row r="550" ht="12.75">
      <c r="A550" s="155"/>
    </row>
    <row r="551" ht="12.75">
      <c r="A551" s="155"/>
    </row>
    <row r="552" ht="12.75">
      <c r="A552" s="155"/>
    </row>
    <row r="553" ht="12.75">
      <c r="A553" s="155"/>
    </row>
    <row r="554" ht="12.75">
      <c r="A554" s="155"/>
    </row>
    <row r="555" ht="12.75">
      <c r="A555" s="155"/>
    </row>
    <row r="556" ht="12.75">
      <c r="A556" s="155"/>
    </row>
    <row r="557" ht="12.75">
      <c r="A557" s="155"/>
    </row>
    <row r="558" ht="12.75">
      <c r="A558" s="155"/>
    </row>
    <row r="559" ht="12.75">
      <c r="A559" s="155"/>
    </row>
    <row r="560" ht="12.75">
      <c r="A560" s="155"/>
    </row>
    <row r="561" ht="12.75">
      <c r="A561" s="155"/>
    </row>
    <row r="562" ht="12.75">
      <c r="A562" s="155"/>
    </row>
    <row r="563" ht="12.75">
      <c r="A563" s="155"/>
    </row>
    <row r="564" ht="12.75">
      <c r="A564" s="155"/>
    </row>
    <row r="565" ht="12.75">
      <c r="A565" s="155"/>
    </row>
    <row r="566" ht="12.75">
      <c r="A566" s="155"/>
    </row>
    <row r="567" ht="12.75">
      <c r="A567" s="155"/>
    </row>
    <row r="568" ht="12.75">
      <c r="A568" s="155"/>
    </row>
    <row r="569" ht="12.75">
      <c r="A569" s="155"/>
    </row>
    <row r="570" ht="12.75">
      <c r="A570" s="155"/>
    </row>
    <row r="571" ht="12.75">
      <c r="A571" s="155"/>
    </row>
    <row r="572" ht="12.75">
      <c r="A572" s="155"/>
    </row>
    <row r="573" ht="12.75">
      <c r="A573" s="155"/>
    </row>
    <row r="574" ht="12.75">
      <c r="A574" s="155"/>
    </row>
    <row r="575" ht="12.75">
      <c r="A575" s="155"/>
    </row>
    <row r="576" ht="12.75">
      <c r="A576" s="155"/>
    </row>
    <row r="577" ht="12.75">
      <c r="A577" s="155"/>
    </row>
    <row r="578" ht="12.75">
      <c r="A578" s="155"/>
    </row>
    <row r="579" ht="12.75">
      <c r="A579" s="155"/>
    </row>
    <row r="580" ht="12.75">
      <c r="A580" s="155"/>
    </row>
    <row r="581" ht="12.75">
      <c r="A581" s="155"/>
    </row>
    <row r="582" ht="12.75">
      <c r="A582" s="155"/>
    </row>
    <row r="583" ht="12.75">
      <c r="A583" s="155"/>
    </row>
    <row r="584" ht="12.75">
      <c r="A584" s="155"/>
    </row>
    <row r="585" ht="12.75">
      <c r="A585" s="155"/>
    </row>
    <row r="586" ht="12.75">
      <c r="A586" s="155"/>
    </row>
    <row r="587" ht="12.75">
      <c r="A587" s="155"/>
    </row>
    <row r="588" ht="12.75">
      <c r="A588" s="155"/>
    </row>
    <row r="589" ht="12.75">
      <c r="A589" s="155"/>
    </row>
    <row r="590" ht="12.75">
      <c r="A590" s="155"/>
    </row>
    <row r="591" ht="12.75">
      <c r="A591" s="155"/>
    </row>
    <row r="592" ht="12.75">
      <c r="A592" s="155"/>
    </row>
    <row r="593" ht="12.75">
      <c r="A593" s="155"/>
    </row>
    <row r="594" ht="12.75">
      <c r="A594" s="155"/>
    </row>
    <row r="595" ht="12.75">
      <c r="A595" s="155"/>
    </row>
    <row r="596" ht="12.75">
      <c r="A596" s="155"/>
    </row>
    <row r="597" ht="12.75">
      <c r="A597" s="155"/>
    </row>
    <row r="598" ht="12.75">
      <c r="A598" s="155"/>
    </row>
    <row r="599" ht="12.75">
      <c r="A599" s="155"/>
    </row>
    <row r="600" ht="12.75">
      <c r="A600" s="155"/>
    </row>
    <row r="601" ht="12.75">
      <c r="A601" s="155"/>
    </row>
    <row r="602" ht="12.75">
      <c r="A602" s="155"/>
    </row>
    <row r="603" ht="12.75">
      <c r="A603" s="155"/>
    </row>
    <row r="604" ht="12.75">
      <c r="A604" s="155"/>
    </row>
    <row r="605" ht="12.75">
      <c r="A605" s="155"/>
    </row>
    <row r="606" ht="12.75">
      <c r="A606" s="155"/>
    </row>
    <row r="607" ht="12.75">
      <c r="A607" s="155"/>
    </row>
    <row r="608" ht="12.75">
      <c r="A608" s="155"/>
    </row>
    <row r="609" ht="12.75">
      <c r="A609" s="155"/>
    </row>
    <row r="610" ht="12.75">
      <c r="A610" s="155"/>
    </row>
    <row r="611" ht="12.75">
      <c r="A611" s="155"/>
    </row>
    <row r="612" ht="12.75">
      <c r="A612" s="155"/>
    </row>
    <row r="613" ht="12.75">
      <c r="A613" s="155"/>
    </row>
    <row r="614" ht="12.75">
      <c r="A614" s="155"/>
    </row>
    <row r="615" ht="12.75">
      <c r="A615" s="155"/>
    </row>
    <row r="616" ht="12.75">
      <c r="A616" s="155"/>
    </row>
    <row r="617" ht="12.75">
      <c r="A617" s="155"/>
    </row>
    <row r="618" ht="12.75">
      <c r="A618" s="155"/>
    </row>
    <row r="619" ht="12.75">
      <c r="A619" s="155"/>
    </row>
    <row r="620" ht="12.75">
      <c r="A620" s="155"/>
    </row>
    <row r="621" ht="12.75">
      <c r="A621" s="155"/>
    </row>
    <row r="622" ht="12.75">
      <c r="A622" s="155"/>
    </row>
    <row r="623" ht="12.75">
      <c r="A623" s="155"/>
    </row>
    <row r="624" ht="12.75">
      <c r="A624" s="155"/>
    </row>
    <row r="625" ht="12.75">
      <c r="A625" s="155"/>
    </row>
    <row r="626" ht="12.75">
      <c r="A626" s="155"/>
    </row>
    <row r="627" ht="12.75">
      <c r="A627" s="155"/>
    </row>
    <row r="628" ht="12.75">
      <c r="A628" s="155"/>
    </row>
    <row r="629" ht="12.75">
      <c r="A629" s="155"/>
    </row>
    <row r="630" ht="12.75">
      <c r="A630" s="155"/>
    </row>
    <row r="631" ht="12.75">
      <c r="A631" s="155"/>
    </row>
    <row r="632" ht="12.75">
      <c r="A632" s="155"/>
    </row>
    <row r="633" ht="12.75">
      <c r="A633" s="155"/>
    </row>
    <row r="634" ht="12.75">
      <c r="A634" s="155"/>
    </row>
    <row r="635" ht="12.75">
      <c r="A635" s="155"/>
    </row>
    <row r="636" ht="12.75">
      <c r="A636" s="155"/>
    </row>
    <row r="637" ht="12.75">
      <c r="A637" s="155"/>
    </row>
    <row r="638" ht="12.75">
      <c r="A638" s="155"/>
    </row>
    <row r="639" ht="12.75">
      <c r="A639" s="155"/>
    </row>
    <row r="640" ht="12.75">
      <c r="A640" s="155"/>
    </row>
    <row r="641" ht="12.75">
      <c r="A641" s="155"/>
    </row>
    <row r="642" ht="12.75">
      <c r="A642" s="155"/>
    </row>
    <row r="643" ht="12.75">
      <c r="A643" s="155"/>
    </row>
    <row r="644" ht="12.75">
      <c r="A644" s="155"/>
    </row>
    <row r="645" ht="12.75">
      <c r="A645" s="155"/>
    </row>
    <row r="646" ht="12.75">
      <c r="A646" s="155"/>
    </row>
    <row r="647" ht="12.75">
      <c r="A647" s="155"/>
    </row>
    <row r="648" ht="12.75">
      <c r="A648" s="155"/>
    </row>
    <row r="649" ht="12.75">
      <c r="A649" s="155"/>
    </row>
    <row r="650" ht="12.75">
      <c r="A650" s="155"/>
    </row>
    <row r="651" ht="12.75">
      <c r="A651" s="155"/>
    </row>
    <row r="652" ht="12.75">
      <c r="A652" s="155"/>
    </row>
    <row r="653" ht="12.75">
      <c r="A653" s="155"/>
    </row>
    <row r="654" ht="12.75">
      <c r="A654" s="155"/>
    </row>
    <row r="655" ht="12.75">
      <c r="A655" s="155"/>
    </row>
    <row r="656" ht="12.75">
      <c r="A656" s="155"/>
    </row>
    <row r="657" ht="12.75">
      <c r="A657" s="155"/>
    </row>
    <row r="658" ht="12.75">
      <c r="A658" s="155"/>
    </row>
    <row r="659" ht="12.75">
      <c r="A659" s="155"/>
    </row>
    <row r="660" ht="12.75">
      <c r="A660" s="155"/>
    </row>
    <row r="661" ht="12.75">
      <c r="A661" s="155"/>
    </row>
    <row r="662" ht="12.75">
      <c r="A662" s="155"/>
    </row>
    <row r="663" ht="12.75">
      <c r="A663" s="155"/>
    </row>
    <row r="664" ht="12.75">
      <c r="A664" s="155"/>
    </row>
    <row r="665" ht="12.75">
      <c r="A665" s="155"/>
    </row>
    <row r="666" ht="12.75">
      <c r="A666" s="155"/>
    </row>
    <row r="667" ht="12.75">
      <c r="A667" s="155"/>
    </row>
    <row r="668" ht="12.75">
      <c r="A668" s="155"/>
    </row>
    <row r="669" ht="12.75">
      <c r="A669" s="155"/>
    </row>
    <row r="670" ht="12.75">
      <c r="A670" s="155"/>
    </row>
    <row r="671" ht="12.75">
      <c r="A671" s="155"/>
    </row>
    <row r="672" ht="12.75">
      <c r="A672" s="155"/>
    </row>
    <row r="673" ht="12.75">
      <c r="A673" s="155"/>
    </row>
    <row r="674" ht="12.75">
      <c r="A674" s="155"/>
    </row>
    <row r="675" ht="12.75">
      <c r="A675" s="155"/>
    </row>
    <row r="676" ht="12.75">
      <c r="A676" s="155"/>
    </row>
    <row r="677" ht="12.75">
      <c r="A677" s="155"/>
    </row>
    <row r="678" ht="12.75">
      <c r="A678" s="155"/>
    </row>
    <row r="679" ht="12.75">
      <c r="A679" s="155"/>
    </row>
    <row r="680" ht="12.75">
      <c r="A680" s="155"/>
    </row>
    <row r="681" ht="12.75">
      <c r="A681" s="155"/>
    </row>
    <row r="682" ht="12.75">
      <c r="A682" s="155"/>
    </row>
    <row r="683" ht="12.75">
      <c r="A683" s="155"/>
    </row>
    <row r="684" ht="12.75">
      <c r="A684" s="155"/>
    </row>
    <row r="685" ht="12.75">
      <c r="A685" s="155"/>
    </row>
    <row r="686" ht="12.75">
      <c r="A686" s="155"/>
    </row>
    <row r="687" ht="12.75">
      <c r="A687" s="155"/>
    </row>
    <row r="688" ht="12.75">
      <c r="A688" s="155"/>
    </row>
    <row r="689" ht="12.75">
      <c r="A689" s="155"/>
    </row>
    <row r="690" ht="12.75">
      <c r="A690" s="155"/>
    </row>
    <row r="691" ht="12.75">
      <c r="A691" s="155"/>
    </row>
    <row r="692" ht="12.75">
      <c r="A692" s="155"/>
    </row>
    <row r="693" ht="12.75">
      <c r="A693" s="155"/>
    </row>
    <row r="694" ht="12.75">
      <c r="A694" s="155"/>
    </row>
    <row r="695" ht="12.75">
      <c r="A695" s="155"/>
    </row>
    <row r="696" ht="12.75">
      <c r="A696" s="155"/>
    </row>
    <row r="697" ht="12.75">
      <c r="A697" s="155"/>
    </row>
    <row r="698" ht="12.75">
      <c r="A698" s="155"/>
    </row>
    <row r="699" ht="12.75">
      <c r="A699" s="155"/>
    </row>
    <row r="700" ht="12.75">
      <c r="A700" s="155"/>
    </row>
    <row r="701" ht="12.75">
      <c r="A701" s="155"/>
    </row>
    <row r="702" ht="12.75">
      <c r="A702" s="155"/>
    </row>
    <row r="703" ht="12.75">
      <c r="A703" s="155"/>
    </row>
    <row r="704" ht="12.75">
      <c r="A704" s="155"/>
    </row>
    <row r="705" ht="12.75">
      <c r="A705" s="155"/>
    </row>
    <row r="706" ht="12.75">
      <c r="A706" s="155"/>
    </row>
    <row r="707" ht="12.75">
      <c r="A707" s="155"/>
    </row>
    <row r="708" ht="12.75">
      <c r="A708" s="155"/>
    </row>
    <row r="709" ht="12.75">
      <c r="A709" s="155"/>
    </row>
    <row r="710" ht="12.75">
      <c r="A710" s="155"/>
    </row>
    <row r="711" ht="12.75">
      <c r="A711" s="155"/>
    </row>
    <row r="712" ht="12.75">
      <c r="A712" s="155"/>
    </row>
    <row r="713" ht="12.75">
      <c r="A713" s="155"/>
    </row>
    <row r="714" ht="12.75">
      <c r="A714" s="155"/>
    </row>
    <row r="715" ht="12.75">
      <c r="A715" s="155"/>
    </row>
    <row r="716" ht="12.75">
      <c r="A716" s="155"/>
    </row>
    <row r="717" ht="12.75">
      <c r="A717" s="155"/>
    </row>
    <row r="718" ht="12.75">
      <c r="A718" s="155"/>
    </row>
    <row r="719" ht="12.75">
      <c r="A719" s="155"/>
    </row>
    <row r="720" ht="12.75">
      <c r="A720" s="155"/>
    </row>
    <row r="721" ht="12.75">
      <c r="A721" s="155"/>
    </row>
    <row r="722" ht="12.75">
      <c r="A722" s="155"/>
    </row>
    <row r="723" ht="12.75">
      <c r="A723" s="155"/>
    </row>
    <row r="724" ht="12.75">
      <c r="A724" s="155"/>
    </row>
    <row r="725" ht="12.75">
      <c r="A725" s="155"/>
    </row>
    <row r="726" ht="12.75">
      <c r="A726" s="155"/>
    </row>
    <row r="727" ht="12.75">
      <c r="A727" s="155"/>
    </row>
    <row r="728" ht="12.75">
      <c r="A728" s="155"/>
    </row>
    <row r="729" ht="12.75">
      <c r="A729" s="155"/>
    </row>
    <row r="730" ht="12.75">
      <c r="A730" s="155"/>
    </row>
    <row r="731" ht="12.75">
      <c r="A731" s="155"/>
    </row>
    <row r="732" ht="12.75">
      <c r="A732" s="155"/>
    </row>
    <row r="733" ht="12.75">
      <c r="A733" s="155"/>
    </row>
    <row r="734" ht="12.75">
      <c r="A734" s="155"/>
    </row>
    <row r="735" ht="12.75">
      <c r="A735" s="155"/>
    </row>
    <row r="736" ht="12.75">
      <c r="A736" s="155"/>
    </row>
    <row r="737" ht="12.75">
      <c r="A737" s="155"/>
    </row>
    <row r="738" ht="12.75">
      <c r="A738" s="155"/>
    </row>
    <row r="739" ht="12.75">
      <c r="A739" s="155"/>
    </row>
    <row r="740" ht="12.75">
      <c r="A740" s="155"/>
    </row>
    <row r="741" ht="12.75">
      <c r="A741" s="155"/>
    </row>
    <row r="742" ht="12.75">
      <c r="A742" s="155"/>
    </row>
    <row r="743" ht="12.75">
      <c r="A743" s="155"/>
    </row>
    <row r="744" ht="12.75">
      <c r="A744" s="155"/>
    </row>
    <row r="745" ht="12.75">
      <c r="A745" s="155"/>
    </row>
    <row r="746" ht="12.75">
      <c r="A746" s="155"/>
    </row>
    <row r="747" ht="12.75">
      <c r="A747" s="155"/>
    </row>
    <row r="748" ht="12.75">
      <c r="A748" s="155"/>
    </row>
    <row r="749" ht="12.75">
      <c r="A749" s="155"/>
    </row>
    <row r="750" ht="12.75">
      <c r="A750" s="155"/>
    </row>
    <row r="751" ht="12.75">
      <c r="A751" s="155"/>
    </row>
    <row r="752" ht="12.75">
      <c r="A752" s="155"/>
    </row>
    <row r="753" ht="12.75">
      <c r="A753" s="155"/>
    </row>
    <row r="754" ht="12.75">
      <c r="A754" s="155"/>
    </row>
    <row r="755" ht="12.75">
      <c r="A755" s="155"/>
    </row>
    <row r="756" ht="12.75">
      <c r="A756" s="155"/>
    </row>
    <row r="757" ht="12.75">
      <c r="A757" s="155"/>
    </row>
    <row r="758" ht="12.75">
      <c r="A758" s="155"/>
    </row>
    <row r="759" ht="12.75">
      <c r="A759" s="155"/>
    </row>
    <row r="760" ht="12.75">
      <c r="A760" s="155"/>
    </row>
    <row r="761" ht="12.75">
      <c r="A761" s="155"/>
    </row>
  </sheetData>
  <sheetProtection/>
  <mergeCells count="10">
    <mergeCell ref="A8:C8"/>
    <mergeCell ref="A10:A12"/>
    <mergeCell ref="B10:B12"/>
    <mergeCell ref="C10:C12"/>
    <mergeCell ref="A1:C1"/>
    <mergeCell ref="A2:C2"/>
    <mergeCell ref="A3:C3"/>
    <mergeCell ref="A4:C4"/>
    <mergeCell ref="A5:C5"/>
    <mergeCell ref="A7:C7"/>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indexed="45"/>
    <pageSetUpPr fitToPage="1"/>
  </sheetPr>
  <dimension ref="A1:BD132"/>
  <sheetViews>
    <sheetView showGridLines="0" view="pageBreakPreview" zoomScale="70" zoomScaleNormal="90" zoomScaleSheetLayoutView="70" zoomScalePageLayoutView="0" workbookViewId="0" topLeftCell="A40">
      <selection activeCell="A17" sqref="A17"/>
    </sheetView>
  </sheetViews>
  <sheetFormatPr defaultColWidth="9.140625" defaultRowHeight="12.75"/>
  <cols>
    <col min="1" max="1" width="72.28125" style="153" customWidth="1"/>
    <col min="2" max="2" width="29.00390625" style="153" customWidth="1"/>
    <col min="3" max="3" width="16.00390625" style="155" customWidth="1"/>
    <col min="4" max="56" width="10.28125" style="155" customWidth="1"/>
    <col min="57" max="16384" width="9.140625" style="153" customWidth="1"/>
  </cols>
  <sheetData>
    <row r="1" ht="24.75" customHeight="1">
      <c r="C1" s="154" t="s">
        <v>339</v>
      </c>
    </row>
    <row r="2" spans="1:3" s="157" customFormat="1" ht="15.75" customHeight="1">
      <c r="A2" s="374" t="s">
        <v>225</v>
      </c>
      <c r="B2" s="421"/>
      <c r="C2" s="421"/>
    </row>
    <row r="3" spans="1:3" s="157" customFormat="1" ht="15.75" customHeight="1">
      <c r="A3" s="374" t="s">
        <v>226</v>
      </c>
      <c r="B3" s="421"/>
      <c r="C3" s="421"/>
    </row>
    <row r="4" spans="1:3" s="157" customFormat="1" ht="15.75" customHeight="1">
      <c r="A4" s="374" t="s">
        <v>219</v>
      </c>
      <c r="B4" s="421"/>
      <c r="C4" s="421"/>
    </row>
    <row r="5" spans="1:3" s="157" customFormat="1" ht="15.75" customHeight="1">
      <c r="A5" s="374" t="s">
        <v>227</v>
      </c>
      <c r="B5" s="421"/>
      <c r="C5" s="421"/>
    </row>
    <row r="6" spans="1:3" s="157" customFormat="1" ht="15.75" customHeight="1">
      <c r="A6" s="374" t="s">
        <v>321</v>
      </c>
      <c r="B6" s="421"/>
      <c r="C6" s="421"/>
    </row>
    <row r="7" spans="1:3" s="157" customFormat="1" ht="15.75" customHeight="1">
      <c r="A7" s="374" t="s">
        <v>340</v>
      </c>
      <c r="B7" s="421"/>
      <c r="C7" s="421"/>
    </row>
    <row r="8" spans="2:3" s="157" customFormat="1" ht="15.75" customHeight="1">
      <c r="B8" s="158"/>
      <c r="C8" s="156"/>
    </row>
    <row r="9" spans="2:3" s="157" customFormat="1" ht="15.75" customHeight="1">
      <c r="B9" s="158"/>
      <c r="C9" s="156"/>
    </row>
    <row r="10" spans="1:3" s="159" customFormat="1" ht="17.25" customHeight="1">
      <c r="A10" s="410" t="s">
        <v>341</v>
      </c>
      <c r="B10" s="410"/>
      <c r="C10" s="410"/>
    </row>
    <row r="11" spans="1:3" s="159" customFormat="1" ht="15.75" customHeight="1">
      <c r="A11" s="411" t="s">
        <v>342</v>
      </c>
      <c r="B11" s="411"/>
      <c r="C11" s="411"/>
    </row>
    <row r="12" spans="1:3" s="159" customFormat="1" ht="15.75" customHeight="1" thickBot="1">
      <c r="A12" s="160"/>
      <c r="B12" s="161"/>
      <c r="C12" s="162"/>
    </row>
    <row r="13" spans="1:56" s="164" customFormat="1" ht="21" customHeight="1">
      <c r="A13" s="412" t="s">
        <v>1</v>
      </c>
      <c r="B13" s="415" t="s">
        <v>229</v>
      </c>
      <c r="C13" s="418" t="s">
        <v>343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row>
    <row r="14" spans="1:56" s="164" customFormat="1" ht="21" customHeight="1">
      <c r="A14" s="413"/>
      <c r="B14" s="416"/>
      <c r="C14" s="419"/>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row>
    <row r="15" spans="1:56" s="164" customFormat="1" ht="46.5" customHeight="1" thickBot="1">
      <c r="A15" s="414"/>
      <c r="B15" s="417"/>
      <c r="C15" s="420"/>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row>
    <row r="16" spans="1:56" s="169" customFormat="1" ht="17.25" customHeight="1" thickBot="1">
      <c r="A16" s="165">
        <v>1</v>
      </c>
      <c r="B16" s="166">
        <v>2</v>
      </c>
      <c r="C16" s="167">
        <v>4</v>
      </c>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row>
    <row r="17" spans="1:3" ht="14.25">
      <c r="A17" s="170" t="s">
        <v>344</v>
      </c>
      <c r="B17" s="171"/>
      <c r="C17" s="172"/>
    </row>
    <row r="18" spans="1:56" s="164" customFormat="1" ht="14.25">
      <c r="A18" s="173" t="s">
        <v>345</v>
      </c>
      <c r="B18" s="171" t="s">
        <v>346</v>
      </c>
      <c r="C18" s="174"/>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row>
    <row r="19" spans="1:56" s="179" customFormat="1" ht="14.25">
      <c r="A19" s="175" t="s">
        <v>347</v>
      </c>
      <c r="B19" s="176" t="s">
        <v>348</v>
      </c>
      <c r="C19" s="177"/>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1:56" s="184" customFormat="1" ht="38.25">
      <c r="A20" s="180" t="s">
        <v>349</v>
      </c>
      <c r="B20" s="181" t="s">
        <v>350</v>
      </c>
      <c r="C20" s="182">
        <v>10</v>
      </c>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row>
    <row r="21" spans="1:56" s="184" customFormat="1" ht="25.5">
      <c r="A21" s="180" t="s">
        <v>351</v>
      </c>
      <c r="B21" s="181" t="s">
        <v>352</v>
      </c>
      <c r="C21" s="182">
        <v>10</v>
      </c>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row>
    <row r="22" spans="1:56" s="184" customFormat="1" ht="63.75">
      <c r="A22" s="180" t="s">
        <v>353</v>
      </c>
      <c r="B22" s="181" t="s">
        <v>354</v>
      </c>
      <c r="C22" s="182">
        <v>10</v>
      </c>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row>
    <row r="23" spans="1:56" s="184" customFormat="1" ht="63.75">
      <c r="A23" s="180" t="s">
        <v>355</v>
      </c>
      <c r="B23" s="181" t="s">
        <v>356</v>
      </c>
      <c r="C23" s="182">
        <v>10</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row>
    <row r="24" spans="1:56" s="184" customFormat="1" ht="25.5">
      <c r="A24" s="180" t="s">
        <v>357</v>
      </c>
      <c r="B24" s="181" t="s">
        <v>358</v>
      </c>
      <c r="C24" s="182">
        <v>10</v>
      </c>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row>
    <row r="25" spans="1:56" s="184" customFormat="1" ht="140.25">
      <c r="A25" s="185" t="s">
        <v>359</v>
      </c>
      <c r="B25" s="181" t="s">
        <v>360</v>
      </c>
      <c r="C25" s="182">
        <v>10</v>
      </c>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row>
    <row r="26" spans="1:56" s="188" customFormat="1" ht="14.25">
      <c r="A26" s="175" t="s">
        <v>361</v>
      </c>
      <c r="B26" s="186" t="s">
        <v>362</v>
      </c>
      <c r="C26" s="17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row>
    <row r="27" spans="1:56" s="193" customFormat="1" ht="13.5">
      <c r="A27" s="189" t="s">
        <v>363</v>
      </c>
      <c r="B27" s="190" t="s">
        <v>364</v>
      </c>
      <c r="C27" s="191"/>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row>
    <row r="28" spans="1:56" s="184" customFormat="1" ht="25.5">
      <c r="A28" s="185" t="s">
        <v>365</v>
      </c>
      <c r="B28" s="181" t="s">
        <v>366</v>
      </c>
      <c r="C28" s="182">
        <v>100</v>
      </c>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row>
    <row r="29" spans="1:56" s="198" customFormat="1" ht="13.5">
      <c r="A29" s="194" t="s">
        <v>367</v>
      </c>
      <c r="B29" s="195" t="s">
        <v>368</v>
      </c>
      <c r="C29" s="196"/>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row>
    <row r="30" spans="1:3" ht="25.5">
      <c r="A30" s="199" t="s">
        <v>369</v>
      </c>
      <c r="B30" s="200" t="s">
        <v>370</v>
      </c>
      <c r="C30" s="201"/>
    </row>
    <row r="31" spans="1:3" ht="38.25">
      <c r="A31" s="199" t="s">
        <v>371</v>
      </c>
      <c r="B31" s="200" t="s">
        <v>372</v>
      </c>
      <c r="C31" s="201">
        <v>100</v>
      </c>
    </row>
    <row r="32" spans="1:3" ht="25.5">
      <c r="A32" s="199" t="s">
        <v>373</v>
      </c>
      <c r="B32" s="200" t="s">
        <v>374</v>
      </c>
      <c r="C32" s="201"/>
    </row>
    <row r="33" spans="1:3" ht="38.25">
      <c r="A33" s="199" t="s">
        <v>375</v>
      </c>
      <c r="B33" s="200" t="s">
        <v>376</v>
      </c>
      <c r="C33" s="201">
        <v>100</v>
      </c>
    </row>
    <row r="34" spans="1:3" ht="13.5" customHeight="1">
      <c r="A34" s="173" t="s">
        <v>377</v>
      </c>
      <c r="B34" s="202" t="s">
        <v>378</v>
      </c>
      <c r="C34" s="203"/>
    </row>
    <row r="35" spans="1:56" s="198" customFormat="1" ht="42.75" customHeight="1">
      <c r="A35" s="204" t="s">
        <v>379</v>
      </c>
      <c r="B35" s="195" t="s">
        <v>380</v>
      </c>
      <c r="C35" s="205"/>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row>
    <row r="36" spans="1:3" ht="57.75" customHeight="1">
      <c r="A36" s="199" t="s">
        <v>234</v>
      </c>
      <c r="B36" s="200" t="s">
        <v>381</v>
      </c>
      <c r="C36" s="206">
        <v>100</v>
      </c>
    </row>
    <row r="37" spans="1:3" ht="28.5">
      <c r="A37" s="173" t="s">
        <v>382</v>
      </c>
      <c r="B37" s="207" t="s">
        <v>383</v>
      </c>
      <c r="C37" s="203"/>
    </row>
    <row r="38" spans="1:56" s="211" customFormat="1" ht="13.5">
      <c r="A38" s="208" t="s">
        <v>384</v>
      </c>
      <c r="B38" s="195" t="s">
        <v>385</v>
      </c>
      <c r="C38" s="209"/>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row>
    <row r="39" spans="1:3" ht="12.75">
      <c r="A39" s="212" t="s">
        <v>386</v>
      </c>
      <c r="B39" s="200" t="s">
        <v>387</v>
      </c>
      <c r="C39" s="201">
        <v>10</v>
      </c>
    </row>
    <row r="40" spans="1:56" s="198" customFormat="1" ht="13.5">
      <c r="A40" s="194" t="s">
        <v>388</v>
      </c>
      <c r="B40" s="195" t="s">
        <v>315</v>
      </c>
      <c r="C40" s="196"/>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row>
    <row r="41" spans="1:3" ht="12.75">
      <c r="A41" s="199" t="s">
        <v>389</v>
      </c>
      <c r="B41" s="200" t="s">
        <v>390</v>
      </c>
      <c r="C41" s="201">
        <v>50</v>
      </c>
    </row>
    <row r="42" spans="1:56" s="198" customFormat="1" ht="13.5">
      <c r="A42" s="194" t="s">
        <v>391</v>
      </c>
      <c r="B42" s="195" t="s">
        <v>392</v>
      </c>
      <c r="C42" s="196"/>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row>
    <row r="43" spans="1:3" ht="12.75">
      <c r="A43" s="199" t="s">
        <v>316</v>
      </c>
      <c r="B43" s="200" t="s">
        <v>317</v>
      </c>
      <c r="C43" s="201">
        <v>50</v>
      </c>
    </row>
    <row r="44" spans="1:3" ht="12.75">
      <c r="A44" s="199" t="s">
        <v>393</v>
      </c>
      <c r="B44" s="200" t="s">
        <v>394</v>
      </c>
      <c r="C44" s="201">
        <v>100</v>
      </c>
    </row>
    <row r="45" spans="1:3" ht="25.5">
      <c r="A45" s="199" t="s">
        <v>395</v>
      </c>
      <c r="B45" s="200" t="s">
        <v>396</v>
      </c>
      <c r="C45" s="201">
        <v>100</v>
      </c>
    </row>
    <row r="46" spans="1:56" s="198" customFormat="1" ht="27">
      <c r="A46" s="194" t="s">
        <v>397</v>
      </c>
      <c r="B46" s="195" t="s">
        <v>398</v>
      </c>
      <c r="C46" s="213"/>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row>
    <row r="47" spans="1:3" ht="12.75">
      <c r="A47" s="199" t="s">
        <v>399</v>
      </c>
      <c r="B47" s="200" t="s">
        <v>400</v>
      </c>
      <c r="C47" s="201">
        <v>60</v>
      </c>
    </row>
    <row r="48" spans="1:3" ht="14.25">
      <c r="A48" s="214" t="s">
        <v>401</v>
      </c>
      <c r="B48" s="215"/>
      <c r="C48" s="174"/>
    </row>
    <row r="49" spans="1:3" ht="28.5">
      <c r="A49" s="173" t="s">
        <v>402</v>
      </c>
      <c r="B49" s="207" t="s">
        <v>318</v>
      </c>
      <c r="C49" s="203"/>
    </row>
    <row r="50" spans="1:56" s="164" customFormat="1" ht="75" customHeight="1">
      <c r="A50" s="216" t="s">
        <v>403</v>
      </c>
      <c r="B50" s="217" t="s">
        <v>404</v>
      </c>
      <c r="C50" s="174"/>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row>
    <row r="51" spans="1:3" ht="75.75" customHeight="1">
      <c r="A51" s="218" t="s">
        <v>405</v>
      </c>
      <c r="B51" s="200" t="s">
        <v>406</v>
      </c>
      <c r="C51" s="206"/>
    </row>
    <row r="52" spans="1:3" ht="75.75" customHeight="1">
      <c r="A52" s="218" t="s">
        <v>236</v>
      </c>
      <c r="B52" s="200" t="s">
        <v>407</v>
      </c>
      <c r="C52" s="206">
        <v>50</v>
      </c>
    </row>
    <row r="53" spans="1:56" s="198" customFormat="1" ht="59.25" customHeight="1">
      <c r="A53" s="219" t="s">
        <v>408</v>
      </c>
      <c r="B53" s="220" t="s">
        <v>409</v>
      </c>
      <c r="C53" s="213"/>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row>
    <row r="54" spans="1:3" ht="79.5" customHeight="1">
      <c r="A54" s="218" t="s">
        <v>410</v>
      </c>
      <c r="B54" s="200" t="s">
        <v>411</v>
      </c>
      <c r="C54" s="221">
        <v>100</v>
      </c>
    </row>
    <row r="55" spans="1:3" ht="63.75">
      <c r="A55" s="199" t="s">
        <v>412</v>
      </c>
      <c r="B55" s="200" t="s">
        <v>413</v>
      </c>
      <c r="C55" s="221">
        <v>50</v>
      </c>
    </row>
    <row r="56" spans="1:3" ht="52.5" customHeight="1">
      <c r="A56" s="222" t="s">
        <v>414</v>
      </c>
      <c r="B56" s="200" t="s">
        <v>415</v>
      </c>
      <c r="C56" s="221">
        <v>100</v>
      </c>
    </row>
    <row r="57" spans="1:3" ht="38.25">
      <c r="A57" s="222" t="s">
        <v>416</v>
      </c>
      <c r="B57" s="200" t="s">
        <v>417</v>
      </c>
      <c r="C57" s="221">
        <v>100</v>
      </c>
    </row>
    <row r="58" spans="1:56" s="226" customFormat="1" ht="13.5">
      <c r="A58" s="223" t="s">
        <v>418</v>
      </c>
      <c r="B58" s="195" t="s">
        <v>419</v>
      </c>
      <c r="C58" s="224"/>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row>
    <row r="59" spans="1:56" s="198" customFormat="1" ht="43.5" customHeight="1">
      <c r="A59" s="227" t="s">
        <v>420</v>
      </c>
      <c r="B59" s="220" t="s">
        <v>421</v>
      </c>
      <c r="C59" s="213"/>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row>
    <row r="60" spans="1:3" ht="38.25">
      <c r="A60" s="199" t="s">
        <v>422</v>
      </c>
      <c r="B60" s="200" t="s">
        <v>423</v>
      </c>
      <c r="C60" s="221">
        <v>100</v>
      </c>
    </row>
    <row r="61" spans="1:56" s="198" customFormat="1" ht="54">
      <c r="A61" s="194" t="s">
        <v>424</v>
      </c>
      <c r="B61" s="195" t="s">
        <v>425</v>
      </c>
      <c r="C61" s="213"/>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row>
    <row r="62" spans="1:3" ht="51">
      <c r="A62" s="199" t="s">
        <v>426</v>
      </c>
      <c r="B62" s="228" t="s">
        <v>427</v>
      </c>
      <c r="C62" s="221">
        <v>100</v>
      </c>
    </row>
    <row r="63" spans="1:56" s="198" customFormat="1" ht="54">
      <c r="A63" s="194" t="s">
        <v>428</v>
      </c>
      <c r="B63" s="195" t="s">
        <v>429</v>
      </c>
      <c r="C63" s="213"/>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row>
    <row r="64" spans="1:56" s="198" customFormat="1" ht="60" customHeight="1">
      <c r="A64" s="227" t="s">
        <v>430</v>
      </c>
      <c r="B64" s="220" t="s">
        <v>431</v>
      </c>
      <c r="C64" s="213"/>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row>
    <row r="65" spans="1:3" ht="38.25">
      <c r="A65" s="199" t="s">
        <v>243</v>
      </c>
      <c r="B65" s="228" t="s">
        <v>432</v>
      </c>
      <c r="C65" s="221">
        <v>100</v>
      </c>
    </row>
    <row r="66" spans="1:56" s="198" customFormat="1" ht="37.5" customHeight="1">
      <c r="A66" s="227" t="s">
        <v>433</v>
      </c>
      <c r="B66" s="220" t="s">
        <v>434</v>
      </c>
      <c r="C66" s="213"/>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row>
    <row r="67" spans="1:3" ht="25.5">
      <c r="A67" s="199" t="s">
        <v>245</v>
      </c>
      <c r="B67" s="228" t="s">
        <v>435</v>
      </c>
      <c r="C67" s="221">
        <v>100</v>
      </c>
    </row>
    <row r="68" spans="1:3" ht="25.5">
      <c r="A68" s="199" t="s">
        <v>436</v>
      </c>
      <c r="B68" s="228" t="s">
        <v>437</v>
      </c>
      <c r="C68" s="221"/>
    </row>
    <row r="69" spans="1:3" ht="25.5">
      <c r="A69" s="199" t="s">
        <v>247</v>
      </c>
      <c r="B69" s="228" t="s">
        <v>438</v>
      </c>
      <c r="C69" s="221">
        <v>100</v>
      </c>
    </row>
    <row r="70" spans="1:56" s="198" customFormat="1" ht="51">
      <c r="A70" s="227" t="s">
        <v>439</v>
      </c>
      <c r="B70" s="220" t="s">
        <v>440</v>
      </c>
      <c r="C70" s="213"/>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row>
    <row r="71" spans="1:3" ht="51">
      <c r="A71" s="199" t="s">
        <v>249</v>
      </c>
      <c r="B71" s="228" t="s">
        <v>441</v>
      </c>
      <c r="C71" s="221">
        <v>100</v>
      </c>
    </row>
    <row r="72" spans="1:3" ht="21" customHeight="1">
      <c r="A72" s="173" t="s">
        <v>442</v>
      </c>
      <c r="B72" s="207" t="s">
        <v>443</v>
      </c>
      <c r="C72" s="203"/>
    </row>
    <row r="73" spans="1:56" s="198" customFormat="1" ht="15">
      <c r="A73" s="229" t="s">
        <v>444</v>
      </c>
      <c r="B73" s="230" t="s">
        <v>445</v>
      </c>
      <c r="C73" s="213"/>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row>
    <row r="74" spans="1:3" ht="12.75">
      <c r="A74" s="199" t="s">
        <v>446</v>
      </c>
      <c r="B74" s="200" t="s">
        <v>447</v>
      </c>
      <c r="C74" s="221">
        <v>100</v>
      </c>
    </row>
    <row r="75" spans="1:3" ht="27.75" customHeight="1">
      <c r="A75" s="173" t="s">
        <v>448</v>
      </c>
      <c r="B75" s="207" t="s">
        <v>449</v>
      </c>
      <c r="C75" s="203"/>
    </row>
    <row r="76" spans="1:56" s="226" customFormat="1" ht="13.5">
      <c r="A76" s="194" t="s">
        <v>450</v>
      </c>
      <c r="B76" s="195" t="s">
        <v>451</v>
      </c>
      <c r="C76" s="224"/>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row>
    <row r="77" spans="1:3" ht="25.5" hidden="1">
      <c r="A77" s="199" t="s">
        <v>452</v>
      </c>
      <c r="B77" s="200" t="s">
        <v>453</v>
      </c>
      <c r="C77" s="221"/>
    </row>
    <row r="78" spans="1:3" ht="25.5">
      <c r="A78" s="199" t="s">
        <v>251</v>
      </c>
      <c r="B78" s="200" t="s">
        <v>454</v>
      </c>
      <c r="C78" s="221">
        <v>100</v>
      </c>
    </row>
    <row r="79" spans="1:56" s="226" customFormat="1" ht="13.5">
      <c r="A79" s="194" t="s">
        <v>455</v>
      </c>
      <c r="B79" s="195" t="s">
        <v>456</v>
      </c>
      <c r="C79" s="224"/>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row>
    <row r="80" spans="1:3" ht="12.75">
      <c r="A80" s="199" t="s">
        <v>253</v>
      </c>
      <c r="B80" s="200" t="s">
        <v>457</v>
      </c>
      <c r="C80" s="221">
        <v>100</v>
      </c>
    </row>
    <row r="81" spans="1:3" ht="20.25" customHeight="1">
      <c r="A81" s="173" t="s">
        <v>458</v>
      </c>
      <c r="B81" s="207" t="s">
        <v>459</v>
      </c>
      <c r="C81" s="203"/>
    </row>
    <row r="82" spans="1:56" s="198" customFormat="1" ht="13.5">
      <c r="A82" s="194" t="s">
        <v>460</v>
      </c>
      <c r="B82" s="195" t="s">
        <v>461</v>
      </c>
      <c r="C82" s="224"/>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row>
    <row r="83" spans="1:3" ht="12.75" hidden="1">
      <c r="A83" s="199" t="s">
        <v>462</v>
      </c>
      <c r="B83" s="200" t="s">
        <v>463</v>
      </c>
      <c r="C83" s="203"/>
    </row>
    <row r="84" spans="1:3" ht="12.75">
      <c r="A84" s="199" t="s">
        <v>255</v>
      </c>
      <c r="B84" s="200" t="s">
        <v>464</v>
      </c>
      <c r="C84" s="221">
        <v>100</v>
      </c>
    </row>
    <row r="85" spans="1:56" s="226" customFormat="1" ht="54">
      <c r="A85" s="194" t="s">
        <v>465</v>
      </c>
      <c r="B85" s="195" t="s">
        <v>466</v>
      </c>
      <c r="C85" s="224"/>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row>
    <row r="86" spans="1:3" ht="58.5" customHeight="1">
      <c r="A86" s="199" t="s">
        <v>257</v>
      </c>
      <c r="B86" s="200" t="s">
        <v>467</v>
      </c>
      <c r="C86" s="221">
        <v>100</v>
      </c>
    </row>
    <row r="87" spans="1:3" ht="51">
      <c r="A87" s="199" t="s">
        <v>259</v>
      </c>
      <c r="B87" s="200" t="s">
        <v>468</v>
      </c>
      <c r="C87" s="221">
        <v>100</v>
      </c>
    </row>
    <row r="88" spans="1:3" ht="58.5" customHeight="1">
      <c r="A88" s="199" t="s">
        <v>261</v>
      </c>
      <c r="B88" s="200" t="s">
        <v>469</v>
      </c>
      <c r="C88" s="221">
        <v>100</v>
      </c>
    </row>
    <row r="89" spans="1:3" ht="51">
      <c r="A89" s="199" t="s">
        <v>263</v>
      </c>
      <c r="B89" s="200" t="s">
        <v>470</v>
      </c>
      <c r="C89" s="221">
        <v>100</v>
      </c>
    </row>
    <row r="90" spans="1:56" s="198" customFormat="1" ht="40.5">
      <c r="A90" s="231" t="s">
        <v>471</v>
      </c>
      <c r="B90" s="195" t="s">
        <v>472</v>
      </c>
      <c r="C90" s="213"/>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row>
    <row r="91" spans="1:56" s="198" customFormat="1" ht="38.25" hidden="1">
      <c r="A91" s="232" t="s">
        <v>473</v>
      </c>
      <c r="B91" s="220" t="s">
        <v>474</v>
      </c>
      <c r="C91" s="213"/>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row>
    <row r="92" spans="1:56" s="198" customFormat="1" ht="38.25" hidden="1">
      <c r="A92" s="232" t="s">
        <v>475</v>
      </c>
      <c r="B92" s="220" t="s">
        <v>476</v>
      </c>
      <c r="C92" s="213"/>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row>
    <row r="93" spans="1:56" s="198" customFormat="1" ht="40.5">
      <c r="A93" s="231" t="s">
        <v>477</v>
      </c>
      <c r="B93" s="195" t="s">
        <v>478</v>
      </c>
      <c r="C93" s="213"/>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row>
    <row r="94" spans="1:3" ht="38.25">
      <c r="A94" s="233" t="s">
        <v>265</v>
      </c>
      <c r="B94" s="228" t="s">
        <v>479</v>
      </c>
      <c r="C94" s="221">
        <v>100</v>
      </c>
    </row>
    <row r="95" spans="1:3" ht="38.25">
      <c r="A95" s="233" t="s">
        <v>267</v>
      </c>
      <c r="B95" s="228" t="s">
        <v>480</v>
      </c>
      <c r="C95" s="221">
        <v>100</v>
      </c>
    </row>
    <row r="96" spans="1:3" ht="12.75">
      <c r="A96" s="234" t="s">
        <v>481</v>
      </c>
      <c r="B96" s="202" t="s">
        <v>482</v>
      </c>
      <c r="C96" s="221"/>
    </row>
    <row r="97" spans="1:3" ht="12.75">
      <c r="A97" s="233" t="s">
        <v>483</v>
      </c>
      <c r="B97" s="228" t="s">
        <v>484</v>
      </c>
      <c r="C97" s="221">
        <v>100</v>
      </c>
    </row>
    <row r="98" spans="1:3" ht="38.25">
      <c r="A98" s="234" t="s">
        <v>485</v>
      </c>
      <c r="B98" s="202" t="s">
        <v>486</v>
      </c>
      <c r="C98" s="221"/>
    </row>
    <row r="99" spans="1:3" ht="25.5">
      <c r="A99" s="233" t="s">
        <v>487</v>
      </c>
      <c r="B99" s="228" t="s">
        <v>488</v>
      </c>
      <c r="C99" s="221"/>
    </row>
    <row r="100" spans="1:3" ht="25.5">
      <c r="A100" s="233" t="s">
        <v>489</v>
      </c>
      <c r="B100" s="228" t="s">
        <v>490</v>
      </c>
      <c r="C100" s="221">
        <v>50</v>
      </c>
    </row>
    <row r="101" spans="1:56" s="198" customFormat="1" ht="38.25" customHeight="1">
      <c r="A101" s="232" t="s">
        <v>491</v>
      </c>
      <c r="B101" s="220" t="s">
        <v>492</v>
      </c>
      <c r="C101" s="213"/>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row>
    <row r="102" spans="1:3" ht="38.25">
      <c r="A102" s="233" t="s">
        <v>269</v>
      </c>
      <c r="B102" s="228" t="s">
        <v>493</v>
      </c>
      <c r="C102" s="221">
        <v>100</v>
      </c>
    </row>
    <row r="103" spans="1:56" s="198" customFormat="1" ht="51">
      <c r="A103" s="232" t="s">
        <v>494</v>
      </c>
      <c r="B103" s="220" t="s">
        <v>495</v>
      </c>
      <c r="C103" s="213"/>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row>
    <row r="104" spans="1:3" ht="51">
      <c r="A104" s="233" t="s">
        <v>496</v>
      </c>
      <c r="B104" s="200" t="s">
        <v>497</v>
      </c>
      <c r="C104" s="221">
        <v>50</v>
      </c>
    </row>
    <row r="105" spans="1:56" s="198" customFormat="1" ht="67.5">
      <c r="A105" s="231" t="s">
        <v>498</v>
      </c>
      <c r="B105" s="195" t="s">
        <v>499</v>
      </c>
      <c r="C105" s="213"/>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row>
    <row r="106" spans="1:3" ht="63" customHeight="1">
      <c r="A106" s="233" t="s">
        <v>500</v>
      </c>
      <c r="B106" s="200" t="s">
        <v>501</v>
      </c>
      <c r="C106" s="221">
        <v>50</v>
      </c>
    </row>
    <row r="107" spans="1:3" ht="12.75">
      <c r="A107" s="234" t="s">
        <v>502</v>
      </c>
      <c r="B107" s="202" t="s">
        <v>503</v>
      </c>
      <c r="C107" s="221"/>
    </row>
    <row r="108" spans="1:56" s="198" customFormat="1" ht="13.5">
      <c r="A108" s="194" t="s">
        <v>504</v>
      </c>
      <c r="B108" s="195" t="s">
        <v>505</v>
      </c>
      <c r="C108" s="196"/>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row>
    <row r="109" spans="1:3" ht="25.5">
      <c r="A109" s="199" t="s">
        <v>506</v>
      </c>
      <c r="B109" s="200" t="s">
        <v>507</v>
      </c>
      <c r="C109" s="201">
        <v>100</v>
      </c>
    </row>
    <row r="110" spans="1:56" s="198" customFormat="1" ht="27">
      <c r="A110" s="194" t="s">
        <v>508</v>
      </c>
      <c r="B110" s="195" t="s">
        <v>509</v>
      </c>
      <c r="C110" s="196"/>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row>
    <row r="111" spans="1:3" ht="38.25">
      <c r="A111" s="199" t="s">
        <v>273</v>
      </c>
      <c r="B111" s="228" t="s">
        <v>510</v>
      </c>
      <c r="C111" s="201">
        <v>100</v>
      </c>
    </row>
    <row r="112" spans="1:56" s="198" customFormat="1" ht="13.5">
      <c r="A112" s="194" t="s">
        <v>511</v>
      </c>
      <c r="B112" s="195" t="s">
        <v>512</v>
      </c>
      <c r="C112" s="196"/>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row>
    <row r="113" spans="1:3" ht="38.25">
      <c r="A113" s="199" t="s">
        <v>275</v>
      </c>
      <c r="B113" s="200" t="s">
        <v>513</v>
      </c>
      <c r="C113" s="201">
        <v>100</v>
      </c>
    </row>
    <row r="114" spans="1:3" ht="25.5">
      <c r="A114" s="199" t="s">
        <v>514</v>
      </c>
      <c r="B114" s="200" t="s">
        <v>515</v>
      </c>
      <c r="C114" s="201">
        <v>100</v>
      </c>
    </row>
    <row r="115" spans="1:56" s="198" customFormat="1" ht="81" customHeight="1">
      <c r="A115" s="194" t="s">
        <v>516</v>
      </c>
      <c r="B115" s="195" t="s">
        <v>517</v>
      </c>
      <c r="C115" s="196"/>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row>
    <row r="116" spans="1:56" s="198" customFormat="1" ht="12.75">
      <c r="A116" s="227" t="s">
        <v>518</v>
      </c>
      <c r="B116" s="220" t="s">
        <v>519</v>
      </c>
      <c r="C116" s="196"/>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7"/>
      <c r="BA116" s="197"/>
      <c r="BB116" s="197"/>
      <c r="BC116" s="197"/>
      <c r="BD116" s="197"/>
    </row>
    <row r="117" spans="1:3" ht="25.5">
      <c r="A117" s="199" t="s">
        <v>279</v>
      </c>
      <c r="B117" s="200" t="s">
        <v>520</v>
      </c>
      <c r="C117" s="201">
        <v>100</v>
      </c>
    </row>
    <row r="118" spans="1:56" s="198" customFormat="1" ht="12.75">
      <c r="A118" s="227" t="s">
        <v>521</v>
      </c>
      <c r="B118" s="220" t="s">
        <v>522</v>
      </c>
      <c r="C118" s="196"/>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7"/>
      <c r="BC118" s="197"/>
      <c r="BD118" s="197"/>
    </row>
    <row r="119" spans="1:3" ht="24" customHeight="1">
      <c r="A119" s="199" t="s">
        <v>281</v>
      </c>
      <c r="B119" s="200" t="s">
        <v>523</v>
      </c>
      <c r="C119" s="201">
        <v>100</v>
      </c>
    </row>
    <row r="120" spans="1:56" s="198" customFormat="1" ht="27">
      <c r="A120" s="194" t="s">
        <v>524</v>
      </c>
      <c r="B120" s="195" t="s">
        <v>525</v>
      </c>
      <c r="C120" s="196"/>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row>
    <row r="121" spans="1:3" ht="47.25" customHeight="1">
      <c r="A121" s="235" t="s">
        <v>283</v>
      </c>
      <c r="B121" s="228" t="s">
        <v>526</v>
      </c>
      <c r="C121" s="201">
        <v>100</v>
      </c>
    </row>
    <row r="122" spans="1:56" s="198" customFormat="1" ht="40.5">
      <c r="A122" s="194" t="s">
        <v>527</v>
      </c>
      <c r="B122" s="195" t="s">
        <v>528</v>
      </c>
      <c r="C122" s="196"/>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row>
    <row r="123" spans="1:3" ht="38.25">
      <c r="A123" s="235" t="s">
        <v>285</v>
      </c>
      <c r="B123" s="228" t="s">
        <v>529</v>
      </c>
      <c r="C123" s="201">
        <v>100</v>
      </c>
    </row>
    <row r="124" spans="1:56" s="198" customFormat="1" ht="54.75" customHeight="1">
      <c r="A124" s="194" t="s">
        <v>530</v>
      </c>
      <c r="B124" s="195" t="s">
        <v>531</v>
      </c>
      <c r="C124" s="196"/>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row>
    <row r="125" spans="1:3" ht="48" customHeight="1">
      <c r="A125" s="235" t="s">
        <v>532</v>
      </c>
      <c r="B125" s="228" t="s">
        <v>533</v>
      </c>
      <c r="C125" s="201">
        <v>100</v>
      </c>
    </row>
    <row r="126" spans="1:56" s="237" customFormat="1" ht="27">
      <c r="A126" s="194" t="s">
        <v>534</v>
      </c>
      <c r="B126" s="195" t="s">
        <v>535</v>
      </c>
      <c r="C126" s="19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row>
    <row r="127" spans="1:56" s="164" customFormat="1" ht="25.5">
      <c r="A127" s="199" t="s">
        <v>287</v>
      </c>
      <c r="B127" s="200" t="s">
        <v>286</v>
      </c>
      <c r="C127" s="201">
        <v>100</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row>
    <row r="128" spans="1:11" ht="19.5" customHeight="1">
      <c r="A128" s="173" t="s">
        <v>536</v>
      </c>
      <c r="B128" s="207" t="s">
        <v>537</v>
      </c>
      <c r="C128" s="238"/>
      <c r="D128" s="239"/>
      <c r="E128" s="239"/>
      <c r="F128" s="239"/>
      <c r="G128" s="239"/>
      <c r="H128" s="239"/>
      <c r="I128" s="239"/>
      <c r="J128" s="239"/>
      <c r="K128" s="239"/>
    </row>
    <row r="129" spans="1:56" s="226" customFormat="1" ht="15.75" customHeight="1">
      <c r="A129" s="194" t="s">
        <v>538</v>
      </c>
      <c r="B129" s="195" t="s">
        <v>539</v>
      </c>
      <c r="C129" s="240"/>
      <c r="D129" s="241"/>
      <c r="E129" s="241"/>
      <c r="F129" s="241"/>
      <c r="G129" s="241"/>
      <c r="H129" s="241"/>
      <c r="I129" s="241"/>
      <c r="J129" s="241"/>
      <c r="K129" s="241"/>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row>
    <row r="130" spans="1:11" ht="21" customHeight="1">
      <c r="A130" s="199" t="s">
        <v>540</v>
      </c>
      <c r="B130" s="200" t="s">
        <v>541</v>
      </c>
      <c r="C130" s="242">
        <v>100</v>
      </c>
      <c r="D130" s="239"/>
      <c r="E130" s="239"/>
      <c r="F130" s="239"/>
      <c r="G130" s="239"/>
      <c r="H130" s="239"/>
      <c r="I130" s="239"/>
      <c r="J130" s="239"/>
      <c r="K130" s="239"/>
    </row>
    <row r="131" spans="1:56" s="226" customFormat="1" ht="21.75" customHeight="1">
      <c r="A131" s="194" t="s">
        <v>542</v>
      </c>
      <c r="B131" s="195" t="s">
        <v>543</v>
      </c>
      <c r="C131" s="240"/>
      <c r="D131" s="241"/>
      <c r="E131" s="241"/>
      <c r="F131" s="241"/>
      <c r="G131" s="241"/>
      <c r="H131" s="241"/>
      <c r="I131" s="241"/>
      <c r="J131" s="241"/>
      <c r="K131" s="241"/>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row>
    <row r="132" spans="1:3" s="155" customFormat="1" ht="20.25" customHeight="1">
      <c r="A132" s="199" t="s">
        <v>291</v>
      </c>
      <c r="B132" s="200" t="s">
        <v>544</v>
      </c>
      <c r="C132" s="243">
        <v>100</v>
      </c>
    </row>
  </sheetData>
  <sheetProtection formatColumns="0"/>
  <mergeCells count="11">
    <mergeCell ref="A7:C7"/>
    <mergeCell ref="A10:C10"/>
    <mergeCell ref="A11:C11"/>
    <mergeCell ref="A13:A15"/>
    <mergeCell ref="B13:B15"/>
    <mergeCell ref="C13:C15"/>
    <mergeCell ref="A2:C2"/>
    <mergeCell ref="A3:C3"/>
    <mergeCell ref="A4:C4"/>
    <mergeCell ref="A5:C5"/>
    <mergeCell ref="A6:C6"/>
  </mergeCells>
  <printOptions/>
  <pageMargins left="0.7874015748031497" right="0.3937007874015748" top="0.5905511811023623" bottom="0.1968503937007874" header="0" footer="0"/>
  <pageSetup fitToHeight="13"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indexed="45"/>
  </sheetPr>
  <dimension ref="A1:C324"/>
  <sheetViews>
    <sheetView zoomScalePageLayoutView="0" workbookViewId="0" topLeftCell="A1">
      <selection activeCell="A11" sqref="A11:C11"/>
    </sheetView>
  </sheetViews>
  <sheetFormatPr defaultColWidth="9.140625" defaultRowHeight="15.75" customHeight="1"/>
  <cols>
    <col min="1" max="1" width="15.8515625" style="128" customWidth="1"/>
    <col min="2" max="2" width="30.7109375" style="128" customWidth="1"/>
    <col min="3" max="3" width="48.7109375" style="128" customWidth="1"/>
    <col min="4" max="4" width="10.28125" style="128" customWidth="1"/>
    <col min="5" max="5" width="10.140625" style="128" bestFit="1" customWidth="1"/>
    <col min="6" max="16384" width="9.140625" style="128" customWidth="1"/>
  </cols>
  <sheetData>
    <row r="1" spans="2:3" ht="15" customHeight="1">
      <c r="B1" s="98"/>
      <c r="C1" s="129"/>
    </row>
    <row r="2" spans="2:3" ht="15" customHeight="1">
      <c r="B2" s="98"/>
      <c r="C2" s="130" t="s">
        <v>320</v>
      </c>
    </row>
    <row r="3" spans="2:3" ht="18.75" customHeight="1">
      <c r="B3" s="422" t="s">
        <v>780</v>
      </c>
      <c r="C3" s="380"/>
    </row>
    <row r="4" spans="2:3" ht="18.75" customHeight="1">
      <c r="B4" s="98"/>
      <c r="C4" s="131" t="s">
        <v>219</v>
      </c>
    </row>
    <row r="5" spans="2:3" ht="15.75" customHeight="1">
      <c r="B5" s="98"/>
      <c r="C5" s="132" t="s">
        <v>227</v>
      </c>
    </row>
    <row r="6" spans="2:3" ht="15.75" customHeight="1">
      <c r="B6" s="98"/>
      <c r="C6" s="132" t="s">
        <v>321</v>
      </c>
    </row>
    <row r="7" spans="2:3" ht="15.75" customHeight="1">
      <c r="B7" s="133"/>
      <c r="C7" s="131" t="s">
        <v>322</v>
      </c>
    </row>
    <row r="8" spans="1:2" ht="15.75" customHeight="1">
      <c r="A8" s="134"/>
      <c r="B8" s="134"/>
    </row>
    <row r="9" spans="1:3" ht="15.75" customHeight="1">
      <c r="A9" s="134"/>
      <c r="B9" s="134"/>
      <c r="C9" s="134"/>
    </row>
    <row r="10" spans="1:3" ht="15.75" customHeight="1">
      <c r="A10" s="423" t="s">
        <v>323</v>
      </c>
      <c r="B10" s="423"/>
      <c r="C10" s="423"/>
    </row>
    <row r="11" spans="1:3" ht="15.75" customHeight="1">
      <c r="A11" s="423" t="s">
        <v>324</v>
      </c>
      <c r="B11" s="423"/>
      <c r="C11" s="423"/>
    </row>
    <row r="12" spans="1:3" ht="15.75" customHeight="1">
      <c r="A12" s="135"/>
      <c r="B12" s="135"/>
      <c r="C12" s="135"/>
    </row>
    <row r="13" ht="15.75" customHeight="1">
      <c r="C13" s="136"/>
    </row>
    <row r="14" spans="1:3" s="137" customFormat="1" ht="12.75" customHeight="1">
      <c r="A14" s="424" t="s">
        <v>325</v>
      </c>
      <c r="B14" s="424" t="s">
        <v>326</v>
      </c>
      <c r="C14" s="424" t="s">
        <v>1</v>
      </c>
    </row>
    <row r="15" spans="1:3" s="137" customFormat="1" ht="57" customHeight="1">
      <c r="A15" s="424"/>
      <c r="B15" s="424"/>
      <c r="C15" s="424"/>
    </row>
    <row r="16" spans="1:3" s="141" customFormat="1" ht="48" customHeight="1">
      <c r="A16" s="138" t="s">
        <v>203</v>
      </c>
      <c r="B16" s="139"/>
      <c r="C16" s="140" t="s">
        <v>330</v>
      </c>
    </row>
    <row r="17" spans="1:3" ht="62.25" customHeight="1">
      <c r="A17" s="142" t="s">
        <v>203</v>
      </c>
      <c r="B17" s="143" t="s">
        <v>331</v>
      </c>
      <c r="C17" s="144" t="s">
        <v>333</v>
      </c>
    </row>
    <row r="18" spans="1:3" ht="31.5" customHeight="1">
      <c r="A18" s="142" t="s">
        <v>203</v>
      </c>
      <c r="B18" s="143" t="s">
        <v>334</v>
      </c>
      <c r="C18" s="144" t="s">
        <v>336</v>
      </c>
    </row>
    <row r="19" spans="1:3" ht="31.5" customHeight="1">
      <c r="A19" s="142" t="s">
        <v>203</v>
      </c>
      <c r="B19" s="143" t="s">
        <v>337</v>
      </c>
      <c r="C19" s="144" t="s">
        <v>338</v>
      </c>
    </row>
    <row r="20" spans="1:3" ht="15.75" customHeight="1">
      <c r="A20" s="145"/>
      <c r="B20" s="146"/>
      <c r="C20" s="147"/>
    </row>
    <row r="21" spans="1:3" ht="15.75" customHeight="1">
      <c r="A21" s="145"/>
      <c r="B21" s="146"/>
      <c r="C21" s="148"/>
    </row>
    <row r="22" spans="1:3" ht="15.75" customHeight="1">
      <c r="A22" s="145"/>
      <c r="B22" s="146"/>
      <c r="C22" s="149"/>
    </row>
    <row r="23" spans="1:3" ht="15.75" customHeight="1">
      <c r="A23" s="150"/>
      <c r="C23" s="151"/>
    </row>
    <row r="24" ht="15.75" customHeight="1">
      <c r="C24" s="151"/>
    </row>
    <row r="25" ht="15.75" customHeight="1">
      <c r="C25" s="151"/>
    </row>
    <row r="26" ht="15.75" customHeight="1">
      <c r="C26" s="151"/>
    </row>
    <row r="27" ht="15.75" customHeight="1">
      <c r="C27" s="151"/>
    </row>
    <row r="28" ht="15.75" customHeight="1">
      <c r="C28" s="151"/>
    </row>
    <row r="29" ht="15.75" customHeight="1">
      <c r="C29" s="151"/>
    </row>
    <row r="30" ht="15.75" customHeight="1">
      <c r="C30" s="151"/>
    </row>
    <row r="31" ht="15.75" customHeight="1">
      <c r="C31" s="151"/>
    </row>
    <row r="32" ht="15.75" customHeight="1">
      <c r="C32" s="151"/>
    </row>
    <row r="33" ht="15.75" customHeight="1">
      <c r="C33" s="151"/>
    </row>
    <row r="34" ht="15.75" customHeight="1">
      <c r="C34" s="151"/>
    </row>
    <row r="35" ht="15.75" customHeight="1">
      <c r="C35" s="151"/>
    </row>
    <row r="36" ht="15.75" customHeight="1">
      <c r="C36" s="151"/>
    </row>
    <row r="37" ht="15.75" customHeight="1">
      <c r="C37" s="151"/>
    </row>
    <row r="38" ht="15.75" customHeight="1">
      <c r="C38" s="151"/>
    </row>
    <row r="39" ht="15.75" customHeight="1">
      <c r="C39" s="152"/>
    </row>
    <row r="40" ht="15.75" customHeight="1">
      <c r="C40" s="152"/>
    </row>
    <row r="41" ht="15.75" customHeight="1">
      <c r="C41" s="152"/>
    </row>
    <row r="42" ht="15.75" customHeight="1">
      <c r="C42" s="152"/>
    </row>
    <row r="43" ht="15.75" customHeight="1">
      <c r="C43" s="152"/>
    </row>
    <row r="44" ht="15.75" customHeight="1">
      <c r="C44" s="152"/>
    </row>
    <row r="45" ht="15.75" customHeight="1">
      <c r="C45" s="152"/>
    </row>
    <row r="46" ht="15.75" customHeight="1">
      <c r="C46" s="152"/>
    </row>
    <row r="47" ht="15.75" customHeight="1">
      <c r="C47" s="152"/>
    </row>
    <row r="48" ht="15.75" customHeight="1">
      <c r="C48" s="152"/>
    </row>
    <row r="49" ht="15.75" customHeight="1">
      <c r="C49" s="152"/>
    </row>
    <row r="50" ht="15.75" customHeight="1">
      <c r="C50" s="152"/>
    </row>
    <row r="51" ht="15.75" customHeight="1">
      <c r="C51" s="152"/>
    </row>
    <row r="52" ht="15.75" customHeight="1">
      <c r="C52" s="152"/>
    </row>
    <row r="53" ht="15.75" customHeight="1">
      <c r="C53" s="152"/>
    </row>
    <row r="54" ht="15.75" customHeight="1">
      <c r="C54" s="152"/>
    </row>
    <row r="55" ht="15.75" customHeight="1">
      <c r="C55" s="152"/>
    </row>
    <row r="56" ht="15.75" customHeight="1">
      <c r="C56" s="152"/>
    </row>
    <row r="57" ht="15.75" customHeight="1">
      <c r="C57" s="152"/>
    </row>
    <row r="58" ht="15.75" customHeight="1">
      <c r="C58" s="152"/>
    </row>
    <row r="59" ht="15.75" customHeight="1">
      <c r="C59" s="152"/>
    </row>
    <row r="60" ht="15.75" customHeight="1">
      <c r="C60" s="152"/>
    </row>
    <row r="61" ht="15.75" customHeight="1">
      <c r="C61" s="152"/>
    </row>
    <row r="62" ht="15.75" customHeight="1">
      <c r="C62" s="152"/>
    </row>
    <row r="63" ht="15.75" customHeight="1">
      <c r="C63" s="152"/>
    </row>
    <row r="64" ht="15.75" customHeight="1">
      <c r="C64" s="152"/>
    </row>
    <row r="65" ht="15.75" customHeight="1">
      <c r="C65" s="152"/>
    </row>
    <row r="66" ht="15.75" customHeight="1">
      <c r="C66" s="152"/>
    </row>
    <row r="67" ht="15.75" customHeight="1">
      <c r="C67" s="152"/>
    </row>
    <row r="68" ht="15.75" customHeight="1">
      <c r="C68" s="152"/>
    </row>
    <row r="69" ht="15.75" customHeight="1">
      <c r="C69" s="152"/>
    </row>
    <row r="70" ht="15.75" customHeight="1">
      <c r="C70" s="152"/>
    </row>
    <row r="71" ht="15.75" customHeight="1">
      <c r="C71" s="152"/>
    </row>
    <row r="72" ht="15.75" customHeight="1">
      <c r="C72" s="152"/>
    </row>
    <row r="73" ht="15.75" customHeight="1">
      <c r="C73" s="152"/>
    </row>
    <row r="74" ht="15.75" customHeight="1">
      <c r="C74" s="152"/>
    </row>
    <row r="75" ht="15.75" customHeight="1">
      <c r="C75" s="152"/>
    </row>
    <row r="76" ht="15.75" customHeight="1">
      <c r="C76" s="152"/>
    </row>
    <row r="77" ht="15.75" customHeight="1">
      <c r="C77" s="152"/>
    </row>
    <row r="78" ht="15.75" customHeight="1">
      <c r="C78" s="152"/>
    </row>
    <row r="79" ht="15.75" customHeight="1">
      <c r="C79" s="152"/>
    </row>
    <row r="80" ht="15.75" customHeight="1">
      <c r="C80" s="152"/>
    </row>
    <row r="81" ht="15.75" customHeight="1">
      <c r="C81" s="152"/>
    </row>
    <row r="82" ht="15.75" customHeight="1">
      <c r="C82" s="152"/>
    </row>
    <row r="83" ht="15.75" customHeight="1">
      <c r="C83" s="152"/>
    </row>
    <row r="84" ht="15.75" customHeight="1">
      <c r="C84" s="152"/>
    </row>
    <row r="85" ht="15.75" customHeight="1">
      <c r="C85" s="152"/>
    </row>
    <row r="86" ht="15.75" customHeight="1">
      <c r="C86" s="152"/>
    </row>
    <row r="87" ht="15.75" customHeight="1">
      <c r="C87" s="152"/>
    </row>
    <row r="88" ht="15.75" customHeight="1">
      <c r="C88" s="152"/>
    </row>
    <row r="89" ht="15.75" customHeight="1">
      <c r="C89" s="152"/>
    </row>
    <row r="90" ht="15.75" customHeight="1">
      <c r="C90" s="152"/>
    </row>
    <row r="91" ht="15.75" customHeight="1">
      <c r="C91" s="152"/>
    </row>
    <row r="92" ht="15.75" customHeight="1">
      <c r="C92" s="152"/>
    </row>
    <row r="93" ht="15.75" customHeight="1">
      <c r="C93" s="152"/>
    </row>
    <row r="94" ht="15.75" customHeight="1">
      <c r="C94" s="152"/>
    </row>
    <row r="95" ht="15.75" customHeight="1">
      <c r="C95" s="152"/>
    </row>
    <row r="96" ht="15.75" customHeight="1">
      <c r="C96" s="152"/>
    </row>
    <row r="97" ht="15.75" customHeight="1">
      <c r="C97" s="152"/>
    </row>
    <row r="98" ht="15.75" customHeight="1">
      <c r="C98" s="152"/>
    </row>
    <row r="99" ht="15.75" customHeight="1">
      <c r="C99" s="152"/>
    </row>
    <row r="100" ht="15.75" customHeight="1">
      <c r="C100" s="152"/>
    </row>
    <row r="101" ht="15.75" customHeight="1">
      <c r="C101" s="152"/>
    </row>
    <row r="102" ht="15.75" customHeight="1">
      <c r="C102" s="152"/>
    </row>
    <row r="103" ht="15.75" customHeight="1">
      <c r="C103" s="152"/>
    </row>
    <row r="104" ht="15.75" customHeight="1">
      <c r="C104" s="152"/>
    </row>
    <row r="105" ht="15.75" customHeight="1">
      <c r="C105" s="152"/>
    </row>
    <row r="106" ht="15.75" customHeight="1">
      <c r="C106" s="152"/>
    </row>
    <row r="107" ht="15.75" customHeight="1">
      <c r="C107" s="152"/>
    </row>
    <row r="108" ht="15.75" customHeight="1">
      <c r="C108" s="152"/>
    </row>
    <row r="109" ht="15.75" customHeight="1">
      <c r="C109" s="152"/>
    </row>
    <row r="110" ht="15.75" customHeight="1">
      <c r="C110" s="152"/>
    </row>
    <row r="111" ht="15.75" customHeight="1">
      <c r="C111" s="152"/>
    </row>
    <row r="112" ht="15.75" customHeight="1">
      <c r="C112" s="152"/>
    </row>
    <row r="113" ht="15.75" customHeight="1">
      <c r="C113" s="152"/>
    </row>
    <row r="114" ht="15.75" customHeight="1">
      <c r="C114" s="152"/>
    </row>
    <row r="115" ht="15.75" customHeight="1">
      <c r="C115" s="152"/>
    </row>
    <row r="116" ht="15.75" customHeight="1">
      <c r="C116" s="152"/>
    </row>
    <row r="117" ht="15.75" customHeight="1">
      <c r="C117" s="152"/>
    </row>
    <row r="118" ht="15.75" customHeight="1">
      <c r="C118" s="152"/>
    </row>
    <row r="119" ht="15.75" customHeight="1">
      <c r="C119" s="152"/>
    </row>
    <row r="120" ht="15.75" customHeight="1">
      <c r="C120" s="152"/>
    </row>
    <row r="121" ht="15.75" customHeight="1">
      <c r="C121" s="152"/>
    </row>
    <row r="122" ht="15.75" customHeight="1">
      <c r="C122" s="152"/>
    </row>
    <row r="123" ht="15.75" customHeight="1">
      <c r="C123" s="152"/>
    </row>
    <row r="124" ht="15.75" customHeight="1">
      <c r="C124" s="152"/>
    </row>
    <row r="125" ht="15.75" customHeight="1">
      <c r="C125" s="152"/>
    </row>
    <row r="126" ht="15.75" customHeight="1">
      <c r="C126" s="152"/>
    </row>
    <row r="127" ht="15.75" customHeight="1">
      <c r="C127" s="152"/>
    </row>
    <row r="128" ht="15.75" customHeight="1">
      <c r="C128" s="152"/>
    </row>
    <row r="129" ht="15.75" customHeight="1">
      <c r="C129" s="152"/>
    </row>
    <row r="130" ht="15.75" customHeight="1">
      <c r="C130" s="152"/>
    </row>
    <row r="131" ht="15.75" customHeight="1">
      <c r="C131" s="152"/>
    </row>
    <row r="132" ht="15.75" customHeight="1">
      <c r="C132" s="152"/>
    </row>
    <row r="133" ht="15.75" customHeight="1">
      <c r="C133" s="152"/>
    </row>
    <row r="134" ht="15.75" customHeight="1">
      <c r="C134" s="152"/>
    </row>
    <row r="135" ht="15.75" customHeight="1">
      <c r="C135" s="152"/>
    </row>
    <row r="136" ht="15.75" customHeight="1">
      <c r="C136" s="152"/>
    </row>
    <row r="137" ht="15.75" customHeight="1">
      <c r="C137" s="152"/>
    </row>
    <row r="138" ht="15.75" customHeight="1">
      <c r="C138" s="152"/>
    </row>
    <row r="139" ht="15.75" customHeight="1">
      <c r="C139" s="152"/>
    </row>
    <row r="140" ht="15.75" customHeight="1">
      <c r="C140" s="152"/>
    </row>
    <row r="141" ht="15.75" customHeight="1">
      <c r="C141" s="152"/>
    </row>
    <row r="142" ht="15.75" customHeight="1">
      <c r="C142" s="152"/>
    </row>
    <row r="143" ht="15.75" customHeight="1">
      <c r="C143" s="152"/>
    </row>
    <row r="144" ht="15.75" customHeight="1">
      <c r="C144" s="152"/>
    </row>
    <row r="145" ht="15.75" customHeight="1">
      <c r="C145" s="152"/>
    </row>
    <row r="146" ht="15.75" customHeight="1">
      <c r="C146" s="152"/>
    </row>
    <row r="147" ht="15.75" customHeight="1">
      <c r="C147" s="152"/>
    </row>
    <row r="148" ht="15.75" customHeight="1">
      <c r="C148" s="152"/>
    </row>
    <row r="149" ht="15.75" customHeight="1">
      <c r="C149" s="152"/>
    </row>
    <row r="150" ht="15.75" customHeight="1">
      <c r="C150" s="152"/>
    </row>
    <row r="151" ht="15.75" customHeight="1">
      <c r="C151" s="152"/>
    </row>
    <row r="152" ht="15.75" customHeight="1">
      <c r="C152" s="152"/>
    </row>
    <row r="153" ht="15.75" customHeight="1">
      <c r="C153" s="152"/>
    </row>
    <row r="154" ht="15.75" customHeight="1">
      <c r="C154" s="152"/>
    </row>
    <row r="155" ht="15.75" customHeight="1">
      <c r="C155" s="152"/>
    </row>
    <row r="156" ht="15.75" customHeight="1">
      <c r="C156" s="152"/>
    </row>
    <row r="157" ht="15.75" customHeight="1">
      <c r="C157" s="152"/>
    </row>
    <row r="158" ht="15.75" customHeight="1">
      <c r="C158" s="152"/>
    </row>
    <row r="159" ht="15.75" customHeight="1">
      <c r="C159" s="152"/>
    </row>
    <row r="160" ht="15.75" customHeight="1">
      <c r="C160" s="152"/>
    </row>
    <row r="161" ht="15.75" customHeight="1">
      <c r="C161" s="152"/>
    </row>
    <row r="162" ht="15.75" customHeight="1">
      <c r="C162" s="152"/>
    </row>
    <row r="163" ht="15.75" customHeight="1">
      <c r="C163" s="152"/>
    </row>
    <row r="164" ht="15.75" customHeight="1">
      <c r="C164" s="152"/>
    </row>
    <row r="165" ht="15.75" customHeight="1">
      <c r="C165" s="152"/>
    </row>
    <row r="166" ht="15.75" customHeight="1">
      <c r="C166" s="152"/>
    </row>
    <row r="167" ht="15.75" customHeight="1">
      <c r="C167" s="152"/>
    </row>
    <row r="168" ht="15.75" customHeight="1">
      <c r="C168" s="152"/>
    </row>
    <row r="169" ht="15.75" customHeight="1">
      <c r="C169" s="152"/>
    </row>
    <row r="170" ht="15.75" customHeight="1">
      <c r="C170" s="152"/>
    </row>
    <row r="171" ht="15.75" customHeight="1">
      <c r="C171" s="152"/>
    </row>
    <row r="172" ht="15.75" customHeight="1">
      <c r="C172" s="152"/>
    </row>
    <row r="173" ht="15.75" customHeight="1">
      <c r="C173" s="152"/>
    </row>
    <row r="174" ht="15.75" customHeight="1">
      <c r="C174" s="152"/>
    </row>
    <row r="175" ht="15.75" customHeight="1">
      <c r="C175" s="152"/>
    </row>
    <row r="176" ht="15.75" customHeight="1">
      <c r="C176" s="152"/>
    </row>
    <row r="177" ht="15.75" customHeight="1">
      <c r="C177" s="152"/>
    </row>
    <row r="178" ht="15.75" customHeight="1">
      <c r="C178" s="152"/>
    </row>
    <row r="179" ht="15.75" customHeight="1">
      <c r="C179" s="152"/>
    </row>
    <row r="180" ht="15.75" customHeight="1">
      <c r="C180" s="152"/>
    </row>
    <row r="181" ht="15.75" customHeight="1">
      <c r="C181" s="152"/>
    </row>
    <row r="182" ht="15.75" customHeight="1">
      <c r="C182" s="152"/>
    </row>
    <row r="183" ht="15.75" customHeight="1">
      <c r="C183" s="152"/>
    </row>
    <row r="184" ht="15.75" customHeight="1">
      <c r="C184" s="152"/>
    </row>
    <row r="185" ht="15.75" customHeight="1">
      <c r="C185" s="152"/>
    </row>
    <row r="186" ht="15.75" customHeight="1">
      <c r="C186" s="152"/>
    </row>
    <row r="187" ht="15.75" customHeight="1">
      <c r="C187" s="152"/>
    </row>
    <row r="188" ht="15.75" customHeight="1">
      <c r="C188" s="152"/>
    </row>
    <row r="189" ht="15.75" customHeight="1">
      <c r="C189" s="152"/>
    </row>
    <row r="190" ht="15.75" customHeight="1">
      <c r="C190" s="152"/>
    </row>
    <row r="191" ht="15.75" customHeight="1">
      <c r="C191" s="152"/>
    </row>
    <row r="192" ht="15.75" customHeight="1">
      <c r="C192" s="152"/>
    </row>
    <row r="193" ht="15.75" customHeight="1">
      <c r="C193" s="152"/>
    </row>
    <row r="194" ht="15.75" customHeight="1">
      <c r="C194" s="152"/>
    </row>
    <row r="195" ht="15.75" customHeight="1">
      <c r="C195" s="152"/>
    </row>
    <row r="196" ht="15.75" customHeight="1">
      <c r="C196" s="152"/>
    </row>
    <row r="197" ht="15.75" customHeight="1">
      <c r="C197" s="152"/>
    </row>
    <row r="198" ht="15.75" customHeight="1">
      <c r="C198" s="152"/>
    </row>
    <row r="199" ht="15.75" customHeight="1">
      <c r="C199" s="152"/>
    </row>
    <row r="200" ht="15.75" customHeight="1">
      <c r="C200" s="152"/>
    </row>
    <row r="201" ht="15.75" customHeight="1">
      <c r="C201" s="152"/>
    </row>
    <row r="202" ht="15.75" customHeight="1">
      <c r="C202" s="152"/>
    </row>
    <row r="203" ht="15.75" customHeight="1">
      <c r="C203" s="152"/>
    </row>
    <row r="204" ht="15.75" customHeight="1">
      <c r="C204" s="152"/>
    </row>
    <row r="205" ht="15.75" customHeight="1">
      <c r="C205" s="152"/>
    </row>
    <row r="206" ht="15.75" customHeight="1">
      <c r="C206" s="152"/>
    </row>
    <row r="207" ht="15.75" customHeight="1">
      <c r="C207" s="152"/>
    </row>
    <row r="208" ht="15.75" customHeight="1">
      <c r="C208" s="152"/>
    </row>
    <row r="209" ht="15.75" customHeight="1">
      <c r="C209" s="152"/>
    </row>
    <row r="210" ht="15.75" customHeight="1">
      <c r="C210" s="152"/>
    </row>
    <row r="211" ht="15.75" customHeight="1">
      <c r="C211" s="152"/>
    </row>
    <row r="212" ht="15.75" customHeight="1">
      <c r="C212" s="152"/>
    </row>
    <row r="213" ht="15.75" customHeight="1">
      <c r="C213" s="152"/>
    </row>
    <row r="214" ht="15.75" customHeight="1">
      <c r="C214" s="152"/>
    </row>
    <row r="215" ht="15.75" customHeight="1">
      <c r="C215" s="152"/>
    </row>
    <row r="216" ht="15.75" customHeight="1">
      <c r="C216" s="152"/>
    </row>
    <row r="217" ht="15.75" customHeight="1">
      <c r="C217" s="152"/>
    </row>
    <row r="218" ht="15.75" customHeight="1">
      <c r="C218" s="152"/>
    </row>
    <row r="219" ht="15.75" customHeight="1">
      <c r="C219" s="152"/>
    </row>
    <row r="220" ht="15.75" customHeight="1">
      <c r="C220" s="152"/>
    </row>
    <row r="221" ht="15.75" customHeight="1">
      <c r="C221" s="152"/>
    </row>
    <row r="222" ht="15.75" customHeight="1">
      <c r="C222" s="152"/>
    </row>
    <row r="223" ht="15.75" customHeight="1">
      <c r="C223" s="152"/>
    </row>
    <row r="224" ht="15.75" customHeight="1">
      <c r="C224" s="152"/>
    </row>
    <row r="225" ht="15.75" customHeight="1">
      <c r="C225" s="152"/>
    </row>
    <row r="226" ht="15.75" customHeight="1">
      <c r="C226" s="152"/>
    </row>
    <row r="227" ht="15.75" customHeight="1">
      <c r="C227" s="152"/>
    </row>
    <row r="228" ht="15.75" customHeight="1">
      <c r="C228" s="152"/>
    </row>
    <row r="229" ht="15.75" customHeight="1">
      <c r="C229" s="152"/>
    </row>
    <row r="230" ht="15.75" customHeight="1">
      <c r="C230" s="152"/>
    </row>
    <row r="231" ht="15.75" customHeight="1">
      <c r="C231" s="152"/>
    </row>
    <row r="232" ht="15.75" customHeight="1">
      <c r="C232" s="152"/>
    </row>
    <row r="233" ht="15.75" customHeight="1">
      <c r="C233" s="152"/>
    </row>
    <row r="234" ht="15.75" customHeight="1">
      <c r="C234" s="152"/>
    </row>
    <row r="235" ht="15.75" customHeight="1">
      <c r="C235" s="152"/>
    </row>
    <row r="236" ht="15.75" customHeight="1">
      <c r="C236" s="152"/>
    </row>
    <row r="237" ht="15.75" customHeight="1">
      <c r="C237" s="152"/>
    </row>
    <row r="238" ht="15.75" customHeight="1">
      <c r="C238" s="152"/>
    </row>
    <row r="239" ht="15.75" customHeight="1">
      <c r="C239" s="152"/>
    </row>
    <row r="240" ht="15.75" customHeight="1">
      <c r="C240" s="152"/>
    </row>
    <row r="241" ht="15.75" customHeight="1">
      <c r="C241" s="152"/>
    </row>
    <row r="242" ht="15.75" customHeight="1">
      <c r="C242" s="152"/>
    </row>
    <row r="243" ht="15.75" customHeight="1">
      <c r="C243" s="152"/>
    </row>
    <row r="244" ht="15.75" customHeight="1">
      <c r="C244" s="152"/>
    </row>
    <row r="245" ht="15.75" customHeight="1">
      <c r="C245" s="152"/>
    </row>
    <row r="246" ht="15.75" customHeight="1">
      <c r="C246" s="152"/>
    </row>
    <row r="247" ht="15.75" customHeight="1">
      <c r="C247" s="152"/>
    </row>
    <row r="248" ht="15.75" customHeight="1">
      <c r="C248" s="152"/>
    </row>
    <row r="249" ht="15.75" customHeight="1">
      <c r="C249" s="152"/>
    </row>
    <row r="250" ht="15.75" customHeight="1">
      <c r="C250" s="152"/>
    </row>
    <row r="251" ht="15.75" customHeight="1">
      <c r="C251" s="152"/>
    </row>
    <row r="252" ht="15.75" customHeight="1">
      <c r="C252" s="152"/>
    </row>
    <row r="253" ht="15.75" customHeight="1">
      <c r="C253" s="152"/>
    </row>
    <row r="254" ht="15.75" customHeight="1">
      <c r="C254" s="152"/>
    </row>
    <row r="255" ht="15.75" customHeight="1">
      <c r="C255" s="152"/>
    </row>
    <row r="256" ht="15.75" customHeight="1">
      <c r="C256" s="152"/>
    </row>
    <row r="257" ht="15.75" customHeight="1">
      <c r="C257" s="152"/>
    </row>
    <row r="258" ht="15.75" customHeight="1">
      <c r="C258" s="152"/>
    </row>
    <row r="259" ht="15.75" customHeight="1">
      <c r="C259" s="152"/>
    </row>
    <row r="260" ht="15.75" customHeight="1">
      <c r="C260" s="152"/>
    </row>
    <row r="261" ht="15.75" customHeight="1">
      <c r="C261" s="152"/>
    </row>
    <row r="262" ht="15.75" customHeight="1">
      <c r="C262" s="152"/>
    </row>
    <row r="263" ht="15.75" customHeight="1">
      <c r="C263" s="152"/>
    </row>
    <row r="264" ht="15.75" customHeight="1">
      <c r="C264" s="152"/>
    </row>
    <row r="265" ht="15.75" customHeight="1">
      <c r="C265" s="152"/>
    </row>
    <row r="266" ht="15.75" customHeight="1">
      <c r="C266" s="152"/>
    </row>
    <row r="267" ht="15.75" customHeight="1">
      <c r="C267" s="152"/>
    </row>
    <row r="268" ht="15.75" customHeight="1">
      <c r="C268" s="152"/>
    </row>
    <row r="269" ht="15.75" customHeight="1">
      <c r="C269" s="152"/>
    </row>
    <row r="270" ht="15.75" customHeight="1">
      <c r="C270" s="152"/>
    </row>
    <row r="271" ht="15.75" customHeight="1">
      <c r="C271" s="152"/>
    </row>
    <row r="272" ht="15.75" customHeight="1">
      <c r="C272" s="152"/>
    </row>
    <row r="273" ht="15.75" customHeight="1">
      <c r="C273" s="152"/>
    </row>
    <row r="274" ht="15.75" customHeight="1">
      <c r="C274" s="152"/>
    </row>
    <row r="275" ht="15.75" customHeight="1">
      <c r="C275" s="152"/>
    </row>
    <row r="276" ht="15.75" customHeight="1">
      <c r="C276" s="152"/>
    </row>
    <row r="277" ht="15.75" customHeight="1">
      <c r="C277" s="152"/>
    </row>
    <row r="278" ht="15.75" customHeight="1">
      <c r="C278" s="152"/>
    </row>
    <row r="279" ht="15.75" customHeight="1">
      <c r="C279" s="152"/>
    </row>
    <row r="280" ht="15.75" customHeight="1">
      <c r="C280" s="152"/>
    </row>
    <row r="281" ht="15.75" customHeight="1">
      <c r="C281" s="152"/>
    </row>
    <row r="282" ht="15.75" customHeight="1">
      <c r="C282" s="152"/>
    </row>
    <row r="283" ht="15.75" customHeight="1">
      <c r="C283" s="152"/>
    </row>
    <row r="284" ht="15.75" customHeight="1">
      <c r="C284" s="152"/>
    </row>
    <row r="285" ht="15.75" customHeight="1">
      <c r="C285" s="152"/>
    </row>
    <row r="286" ht="15.75" customHeight="1">
      <c r="C286" s="152"/>
    </row>
    <row r="287" ht="15.75" customHeight="1">
      <c r="C287" s="152"/>
    </row>
    <row r="288" ht="15.75" customHeight="1">
      <c r="C288" s="152"/>
    </row>
    <row r="289" ht="15.75" customHeight="1">
      <c r="C289" s="152"/>
    </row>
    <row r="290" ht="15.75" customHeight="1">
      <c r="C290" s="152"/>
    </row>
    <row r="291" ht="15.75" customHeight="1">
      <c r="C291" s="152"/>
    </row>
    <row r="292" ht="15.75" customHeight="1">
      <c r="C292" s="152"/>
    </row>
    <row r="293" ht="15.75" customHeight="1">
      <c r="C293" s="152"/>
    </row>
    <row r="294" ht="15.75" customHeight="1">
      <c r="C294" s="152"/>
    </row>
    <row r="295" ht="15.75" customHeight="1">
      <c r="C295" s="152"/>
    </row>
    <row r="296" ht="15.75" customHeight="1">
      <c r="C296" s="152"/>
    </row>
    <row r="297" ht="15.75" customHeight="1">
      <c r="C297" s="152"/>
    </row>
    <row r="298" ht="15.75" customHeight="1">
      <c r="C298" s="152"/>
    </row>
    <row r="299" ht="15.75" customHeight="1">
      <c r="C299" s="152"/>
    </row>
    <row r="300" ht="15.75" customHeight="1">
      <c r="C300" s="152"/>
    </row>
    <row r="301" ht="15.75" customHeight="1">
      <c r="C301" s="152"/>
    </row>
    <row r="302" ht="15.75" customHeight="1">
      <c r="C302" s="152"/>
    </row>
    <row r="303" ht="15.75" customHeight="1">
      <c r="C303" s="152"/>
    </row>
    <row r="304" ht="15.75" customHeight="1">
      <c r="C304" s="152"/>
    </row>
    <row r="305" ht="15.75" customHeight="1">
      <c r="C305" s="152"/>
    </row>
    <row r="306" ht="15.75" customHeight="1">
      <c r="C306" s="152"/>
    </row>
    <row r="307" ht="15.75" customHeight="1">
      <c r="C307" s="152"/>
    </row>
    <row r="308" ht="15.75" customHeight="1">
      <c r="C308" s="152"/>
    </row>
    <row r="309" ht="15.75" customHeight="1">
      <c r="C309" s="152"/>
    </row>
    <row r="310" ht="15.75" customHeight="1">
      <c r="C310" s="152"/>
    </row>
    <row r="311" ht="15.75" customHeight="1">
      <c r="C311" s="152"/>
    </row>
    <row r="312" ht="15.75" customHeight="1">
      <c r="C312" s="152"/>
    </row>
    <row r="313" ht="15.75" customHeight="1">
      <c r="C313" s="152"/>
    </row>
    <row r="314" ht="15.75" customHeight="1">
      <c r="C314" s="152"/>
    </row>
    <row r="315" ht="15.75" customHeight="1">
      <c r="C315" s="152"/>
    </row>
    <row r="316" ht="15.75" customHeight="1">
      <c r="C316" s="152"/>
    </row>
    <row r="317" ht="15.75" customHeight="1">
      <c r="C317" s="152"/>
    </row>
    <row r="318" ht="15.75" customHeight="1">
      <c r="C318" s="152"/>
    </row>
    <row r="319" ht="15.75" customHeight="1">
      <c r="C319" s="152"/>
    </row>
    <row r="320" ht="15.75" customHeight="1">
      <c r="C320" s="152"/>
    </row>
    <row r="321" ht="15.75" customHeight="1">
      <c r="C321" s="152"/>
    </row>
    <row r="322" ht="15.75" customHeight="1">
      <c r="C322" s="152"/>
    </row>
    <row r="323" ht="15.75" customHeight="1">
      <c r="C323" s="152"/>
    </row>
    <row r="324" ht="15.75" customHeight="1">
      <c r="C324" s="152"/>
    </row>
  </sheetData>
  <sheetProtection/>
  <mergeCells count="6">
    <mergeCell ref="B3:C3"/>
    <mergeCell ref="A10:C10"/>
    <mergeCell ref="A11:C11"/>
    <mergeCell ref="A14:A15"/>
    <mergeCell ref="B14:B15"/>
    <mergeCell ref="C14:C15"/>
  </mergeCells>
  <printOptions/>
  <pageMargins left="0.984251968503937" right="0.3937007874015748" top="0.984251968503937" bottom="0.98425196850393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951"/>
  <sheetViews>
    <sheetView showGridLines="0" zoomScale="75" zoomScaleNormal="75" workbookViewId="0" topLeftCell="A31">
      <selection activeCell="F15" sqref="F15"/>
    </sheetView>
  </sheetViews>
  <sheetFormatPr defaultColWidth="9.140625" defaultRowHeight="12.75"/>
  <cols>
    <col min="1" max="1" width="19.00390625" style="101" customWidth="1"/>
    <col min="2" max="2" width="31.140625" style="101" customWidth="1"/>
    <col min="3" max="3" width="113.7109375" style="101" customWidth="1"/>
    <col min="4" max="16384" width="9.140625" style="101" customWidth="1"/>
  </cols>
  <sheetData>
    <row r="1" spans="1:5" ht="15.75">
      <c r="A1" s="98"/>
      <c r="B1" s="98"/>
      <c r="C1" s="99" t="s">
        <v>224</v>
      </c>
      <c r="D1" s="100"/>
      <c r="E1" s="100"/>
    </row>
    <row r="2" spans="1:5" ht="15.75">
      <c r="A2" s="98"/>
      <c r="B2" s="98"/>
      <c r="C2" s="102" t="s">
        <v>225</v>
      </c>
      <c r="D2" s="100"/>
      <c r="E2" s="100"/>
    </row>
    <row r="3" spans="1:5" ht="15.75">
      <c r="A3" s="98"/>
      <c r="B3" s="98"/>
      <c r="C3" s="102" t="s">
        <v>226</v>
      </c>
      <c r="D3" s="100"/>
      <c r="E3" s="100"/>
    </row>
    <row r="4" spans="1:5" ht="15.75">
      <c r="A4" s="98"/>
      <c r="B4" s="98"/>
      <c r="C4" s="102" t="s">
        <v>219</v>
      </c>
      <c r="D4" s="100"/>
      <c r="E4" s="100"/>
    </row>
    <row r="5" spans="1:5" ht="16.5">
      <c r="A5" s="98"/>
      <c r="B5" s="98"/>
      <c r="C5" s="103" t="s">
        <v>227</v>
      </c>
      <c r="D5" s="100"/>
      <c r="E5" s="100"/>
    </row>
    <row r="6" spans="1:5" ht="16.5">
      <c r="A6" s="98"/>
      <c r="B6" s="98"/>
      <c r="C6" s="103" t="s">
        <v>321</v>
      </c>
      <c r="D6" s="100"/>
      <c r="E6" s="100"/>
    </row>
    <row r="7" spans="1:5" ht="30.75" customHeight="1">
      <c r="A7" s="98"/>
      <c r="B7" s="98"/>
      <c r="C7" s="102" t="s">
        <v>228</v>
      </c>
      <c r="D7" s="100"/>
      <c r="E7" s="100"/>
    </row>
    <row r="8" spans="1:5" ht="15.75">
      <c r="A8" s="98"/>
      <c r="B8" s="98"/>
      <c r="C8" s="104"/>
      <c r="D8" s="100"/>
      <c r="E8" s="100"/>
    </row>
    <row r="9" spans="1:3" ht="42.75" customHeight="1">
      <c r="A9" s="425" t="s">
        <v>779</v>
      </c>
      <c r="B9" s="425"/>
      <c r="C9" s="425"/>
    </row>
    <row r="10" spans="1:3" ht="15.75" customHeight="1">
      <c r="A10" s="426"/>
      <c r="B10" s="426"/>
      <c r="C10" s="426"/>
    </row>
    <row r="11" spans="2:3" ht="15.75">
      <c r="B11" s="105"/>
      <c r="C11" s="106"/>
    </row>
    <row r="12" spans="1:3" s="108" customFormat="1" ht="33.75" customHeight="1">
      <c r="A12" s="427" t="s">
        <v>229</v>
      </c>
      <c r="B12" s="427"/>
      <c r="C12" s="427" t="s">
        <v>230</v>
      </c>
    </row>
    <row r="13" spans="1:4" s="108" customFormat="1" ht="54.75" customHeight="1">
      <c r="A13" s="107" t="s">
        <v>231</v>
      </c>
      <c r="B13" s="109" t="s">
        <v>232</v>
      </c>
      <c r="C13" s="427"/>
      <c r="D13" s="110"/>
    </row>
    <row r="14" spans="1:14" s="113" customFormat="1" ht="15.75">
      <c r="A14" s="109">
        <v>1</v>
      </c>
      <c r="B14" s="111">
        <v>2</v>
      </c>
      <c r="C14" s="111">
        <v>3</v>
      </c>
      <c r="D14" s="112"/>
      <c r="E14" s="112"/>
      <c r="F14" s="112"/>
      <c r="G14" s="112"/>
      <c r="H14" s="112"/>
      <c r="I14" s="112"/>
      <c r="J14" s="112"/>
      <c r="K14" s="112"/>
      <c r="L14" s="112"/>
      <c r="M14" s="112"/>
      <c r="N14" s="112"/>
    </row>
    <row r="15" spans="1:14" ht="42.75" customHeight="1">
      <c r="A15" s="114" t="s">
        <v>203</v>
      </c>
      <c r="B15" s="115"/>
      <c r="C15" s="116" t="s">
        <v>202</v>
      </c>
      <c r="D15" s="117"/>
      <c r="E15" s="117"/>
      <c r="F15" s="118"/>
      <c r="G15" s="118"/>
      <c r="H15" s="118"/>
      <c r="I15" s="118"/>
      <c r="J15" s="118"/>
      <c r="K15" s="118"/>
      <c r="L15" s="118"/>
      <c r="M15" s="118"/>
      <c r="N15" s="118"/>
    </row>
    <row r="16" spans="1:14" ht="63.75" customHeight="1">
      <c r="A16" s="119" t="s">
        <v>203</v>
      </c>
      <c r="B16" s="120" t="s">
        <v>233</v>
      </c>
      <c r="C16" s="120" t="s">
        <v>234</v>
      </c>
      <c r="D16" s="117"/>
      <c r="E16" s="117"/>
      <c r="F16" s="118"/>
      <c r="G16" s="118"/>
      <c r="H16" s="118"/>
      <c r="I16" s="118"/>
      <c r="J16" s="118"/>
      <c r="K16" s="118"/>
      <c r="L16" s="118"/>
      <c r="M16" s="118"/>
      <c r="N16" s="118"/>
    </row>
    <row r="17" spans="1:14" ht="63.75" customHeight="1">
      <c r="A17" s="119" t="s">
        <v>203</v>
      </c>
      <c r="B17" s="120" t="s">
        <v>235</v>
      </c>
      <c r="C17" s="120" t="s">
        <v>236</v>
      </c>
      <c r="D17" s="117"/>
      <c r="E17" s="117"/>
      <c r="F17" s="118"/>
      <c r="G17" s="118"/>
      <c r="H17" s="118"/>
      <c r="I17" s="118"/>
      <c r="J17" s="118"/>
      <c r="K17" s="118"/>
      <c r="L17" s="118"/>
      <c r="M17" s="118"/>
      <c r="N17" s="118"/>
    </row>
    <row r="18" spans="1:14" ht="63.75" customHeight="1">
      <c r="A18" s="119" t="s">
        <v>237</v>
      </c>
      <c r="B18" s="120" t="s">
        <v>238</v>
      </c>
      <c r="C18" s="120" t="s">
        <v>239</v>
      </c>
      <c r="D18" s="117"/>
      <c r="E18" s="117"/>
      <c r="F18" s="118"/>
      <c r="G18" s="118"/>
      <c r="H18" s="118"/>
      <c r="I18" s="118"/>
      <c r="J18" s="118"/>
      <c r="K18" s="118"/>
      <c r="L18" s="118"/>
      <c r="M18" s="118"/>
      <c r="N18" s="118"/>
    </row>
    <row r="19" spans="1:14" ht="67.5" customHeight="1">
      <c r="A19" s="119" t="s">
        <v>203</v>
      </c>
      <c r="B19" s="120" t="s">
        <v>240</v>
      </c>
      <c r="C19" s="120" t="s">
        <v>241</v>
      </c>
      <c r="D19" s="117"/>
      <c r="E19" s="117"/>
      <c r="F19" s="118"/>
      <c r="G19" s="118"/>
      <c r="H19" s="118"/>
      <c r="I19" s="118"/>
      <c r="J19" s="118"/>
      <c r="K19" s="118"/>
      <c r="L19" s="118"/>
      <c r="M19" s="118"/>
      <c r="N19" s="118"/>
    </row>
    <row r="20" spans="1:14" ht="64.5" customHeight="1">
      <c r="A20" s="119" t="s">
        <v>203</v>
      </c>
      <c r="B20" s="120" t="s">
        <v>242</v>
      </c>
      <c r="C20" s="120" t="s">
        <v>243</v>
      </c>
      <c r="D20" s="117"/>
      <c r="E20" s="117"/>
      <c r="F20" s="118"/>
      <c r="G20" s="118"/>
      <c r="H20" s="118"/>
      <c r="I20" s="118"/>
      <c r="J20" s="118"/>
      <c r="K20" s="118"/>
      <c r="L20" s="118"/>
      <c r="M20" s="118"/>
      <c r="N20" s="118"/>
    </row>
    <row r="21" spans="1:14" ht="54.75" customHeight="1">
      <c r="A21" s="119" t="s">
        <v>203</v>
      </c>
      <c r="B21" s="120" t="s">
        <v>244</v>
      </c>
      <c r="C21" s="120" t="s">
        <v>245</v>
      </c>
      <c r="D21" s="117"/>
      <c r="E21" s="117"/>
      <c r="F21" s="118"/>
      <c r="G21" s="118"/>
      <c r="H21" s="118"/>
      <c r="I21" s="118"/>
      <c r="J21" s="118"/>
      <c r="K21" s="118"/>
      <c r="L21" s="118"/>
      <c r="M21" s="118"/>
      <c r="N21" s="118"/>
    </row>
    <row r="22" spans="1:14" ht="50.25" customHeight="1">
      <c r="A22" s="119" t="s">
        <v>203</v>
      </c>
      <c r="B22" s="120" t="s">
        <v>246</v>
      </c>
      <c r="C22" s="120" t="s">
        <v>247</v>
      </c>
      <c r="D22" s="117"/>
      <c r="E22" s="117"/>
      <c r="F22" s="118"/>
      <c r="G22" s="118"/>
      <c r="H22" s="118"/>
      <c r="I22" s="118"/>
      <c r="J22" s="118"/>
      <c r="K22" s="118"/>
      <c r="L22" s="118"/>
      <c r="M22" s="118"/>
      <c r="N22" s="118"/>
    </row>
    <row r="23" spans="1:14" ht="76.5" customHeight="1">
      <c r="A23" s="119" t="s">
        <v>203</v>
      </c>
      <c r="B23" s="120" t="s">
        <v>248</v>
      </c>
      <c r="C23" s="120" t="s">
        <v>249</v>
      </c>
      <c r="D23" s="117"/>
      <c r="E23" s="117"/>
      <c r="F23" s="118"/>
      <c r="G23" s="118"/>
      <c r="H23" s="118"/>
      <c r="I23" s="118"/>
      <c r="J23" s="118"/>
      <c r="K23" s="118"/>
      <c r="L23" s="118"/>
      <c r="M23" s="118"/>
      <c r="N23" s="118"/>
    </row>
    <row r="24" spans="1:14" ht="60.75" customHeight="1">
      <c r="A24" s="119" t="s">
        <v>203</v>
      </c>
      <c r="B24" s="120" t="s">
        <v>250</v>
      </c>
      <c r="C24" s="120" t="s">
        <v>251</v>
      </c>
      <c r="D24" s="117"/>
      <c r="E24" s="117"/>
      <c r="F24" s="118"/>
      <c r="G24" s="118"/>
      <c r="H24" s="118"/>
      <c r="I24" s="118"/>
      <c r="J24" s="118"/>
      <c r="K24" s="118"/>
      <c r="L24" s="118"/>
      <c r="M24" s="118"/>
      <c r="N24" s="118"/>
    </row>
    <row r="25" spans="1:14" ht="46.5" customHeight="1">
      <c r="A25" s="119" t="s">
        <v>203</v>
      </c>
      <c r="B25" s="120" t="s">
        <v>252</v>
      </c>
      <c r="C25" s="120" t="s">
        <v>253</v>
      </c>
      <c r="D25" s="117"/>
      <c r="E25" s="117"/>
      <c r="F25" s="118"/>
      <c r="G25" s="118"/>
      <c r="H25" s="118"/>
      <c r="I25" s="118"/>
      <c r="J25" s="118"/>
      <c r="K25" s="118"/>
      <c r="L25" s="118"/>
      <c r="M25" s="118"/>
      <c r="N25" s="118"/>
    </row>
    <row r="26" spans="1:14" ht="46.5" customHeight="1">
      <c r="A26" s="119" t="s">
        <v>203</v>
      </c>
      <c r="B26" s="120" t="s">
        <v>254</v>
      </c>
      <c r="C26" s="120" t="s">
        <v>255</v>
      </c>
      <c r="D26" s="117"/>
      <c r="E26" s="117"/>
      <c r="F26" s="118"/>
      <c r="G26" s="118"/>
      <c r="H26" s="118"/>
      <c r="I26" s="118"/>
      <c r="J26" s="118"/>
      <c r="K26" s="118"/>
      <c r="L26" s="118"/>
      <c r="M26" s="118"/>
      <c r="N26" s="118"/>
    </row>
    <row r="27" spans="1:14" ht="76.5" customHeight="1">
      <c r="A27" s="119" t="s">
        <v>203</v>
      </c>
      <c r="B27" s="120" t="s">
        <v>256</v>
      </c>
      <c r="C27" s="120" t="s">
        <v>257</v>
      </c>
      <c r="D27" s="117"/>
      <c r="E27" s="117"/>
      <c r="F27" s="118"/>
      <c r="G27" s="118"/>
      <c r="H27" s="118"/>
      <c r="I27" s="118"/>
      <c r="J27" s="118"/>
      <c r="K27" s="118"/>
      <c r="L27" s="118"/>
      <c r="M27" s="118"/>
      <c r="N27" s="118"/>
    </row>
    <row r="28" spans="1:14" ht="76.5" customHeight="1">
      <c r="A28" s="119" t="s">
        <v>203</v>
      </c>
      <c r="B28" s="120" t="s">
        <v>258</v>
      </c>
      <c r="C28" s="120" t="s">
        <v>259</v>
      </c>
      <c r="D28" s="117"/>
      <c r="E28" s="117"/>
      <c r="F28" s="118"/>
      <c r="G28" s="118"/>
      <c r="H28" s="118"/>
      <c r="I28" s="118"/>
      <c r="J28" s="118"/>
      <c r="K28" s="118"/>
      <c r="L28" s="118"/>
      <c r="M28" s="118"/>
      <c r="N28" s="118"/>
    </row>
    <row r="29" spans="1:14" ht="76.5" customHeight="1">
      <c r="A29" s="119" t="s">
        <v>203</v>
      </c>
      <c r="B29" s="120" t="s">
        <v>260</v>
      </c>
      <c r="C29" s="120" t="s">
        <v>261</v>
      </c>
      <c r="D29" s="117"/>
      <c r="E29" s="117"/>
      <c r="F29" s="118"/>
      <c r="G29" s="118"/>
      <c r="H29" s="118"/>
      <c r="I29" s="118"/>
      <c r="J29" s="118"/>
      <c r="K29" s="118"/>
      <c r="L29" s="118"/>
      <c r="M29" s="118"/>
      <c r="N29" s="118"/>
    </row>
    <row r="30" spans="1:14" ht="76.5" customHeight="1">
      <c r="A30" s="119" t="s">
        <v>203</v>
      </c>
      <c r="B30" s="120" t="s">
        <v>262</v>
      </c>
      <c r="C30" s="120" t="s">
        <v>263</v>
      </c>
      <c r="D30" s="117"/>
      <c r="E30" s="117"/>
      <c r="F30" s="118"/>
      <c r="G30" s="118"/>
      <c r="H30" s="118"/>
      <c r="I30" s="118"/>
      <c r="J30" s="118"/>
      <c r="K30" s="118"/>
      <c r="L30" s="118"/>
      <c r="M30" s="118"/>
      <c r="N30" s="118"/>
    </row>
    <row r="31" spans="1:14" ht="76.5" customHeight="1">
      <c r="A31" s="119" t="s">
        <v>203</v>
      </c>
      <c r="B31" s="120" t="s">
        <v>264</v>
      </c>
      <c r="C31" s="120" t="s">
        <v>265</v>
      </c>
      <c r="D31" s="117"/>
      <c r="E31" s="117"/>
      <c r="F31" s="118"/>
      <c r="G31" s="118"/>
      <c r="H31" s="118"/>
      <c r="I31" s="118"/>
      <c r="J31" s="118"/>
      <c r="K31" s="118"/>
      <c r="L31" s="118"/>
      <c r="M31" s="118"/>
      <c r="N31" s="118"/>
    </row>
    <row r="32" spans="1:14" ht="76.5" customHeight="1">
      <c r="A32" s="119" t="s">
        <v>203</v>
      </c>
      <c r="B32" s="120" t="s">
        <v>266</v>
      </c>
      <c r="C32" s="120" t="s">
        <v>267</v>
      </c>
      <c r="D32" s="117"/>
      <c r="E32" s="117"/>
      <c r="F32" s="118"/>
      <c r="G32" s="118"/>
      <c r="H32" s="118"/>
      <c r="I32" s="118"/>
      <c r="J32" s="118"/>
      <c r="K32" s="118"/>
      <c r="L32" s="118"/>
      <c r="M32" s="118"/>
      <c r="N32" s="118"/>
    </row>
    <row r="33" spans="1:14" ht="76.5" customHeight="1">
      <c r="A33" s="119" t="s">
        <v>203</v>
      </c>
      <c r="B33" s="120" t="s">
        <v>268</v>
      </c>
      <c r="C33" s="120" t="s">
        <v>269</v>
      </c>
      <c r="D33" s="117"/>
      <c r="E33" s="117"/>
      <c r="F33" s="118"/>
      <c r="G33" s="118"/>
      <c r="H33" s="118"/>
      <c r="I33" s="118"/>
      <c r="J33" s="118"/>
      <c r="K33" s="118"/>
      <c r="L33" s="118"/>
      <c r="M33" s="118"/>
      <c r="N33" s="118"/>
    </row>
    <row r="34" spans="1:14" ht="76.5" customHeight="1">
      <c r="A34" s="119" t="s">
        <v>203</v>
      </c>
      <c r="B34" s="120" t="s">
        <v>270</v>
      </c>
      <c r="C34" s="120" t="s">
        <v>271</v>
      </c>
      <c r="D34" s="117"/>
      <c r="E34" s="117"/>
      <c r="F34" s="118"/>
      <c r="G34" s="118"/>
      <c r="H34" s="118"/>
      <c r="I34" s="118"/>
      <c r="J34" s="118"/>
      <c r="K34" s="118"/>
      <c r="L34" s="118"/>
      <c r="M34" s="118"/>
      <c r="N34" s="118"/>
    </row>
    <row r="35" spans="1:14" ht="76.5" customHeight="1">
      <c r="A35" s="119" t="s">
        <v>203</v>
      </c>
      <c r="B35" s="120" t="s">
        <v>272</v>
      </c>
      <c r="C35" s="120" t="s">
        <v>273</v>
      </c>
      <c r="D35" s="117"/>
      <c r="E35" s="117"/>
      <c r="F35" s="118"/>
      <c r="G35" s="118"/>
      <c r="H35" s="118"/>
      <c r="I35" s="118"/>
      <c r="J35" s="118"/>
      <c r="K35" s="118"/>
      <c r="L35" s="118"/>
      <c r="M35" s="118"/>
      <c r="N35" s="118"/>
    </row>
    <row r="36" spans="1:14" ht="76.5" customHeight="1">
      <c r="A36" s="119" t="s">
        <v>203</v>
      </c>
      <c r="B36" s="120" t="s">
        <v>274</v>
      </c>
      <c r="C36" s="120" t="s">
        <v>275</v>
      </c>
      <c r="D36" s="117"/>
      <c r="E36" s="117"/>
      <c r="F36" s="118"/>
      <c r="G36" s="118"/>
      <c r="H36" s="118"/>
      <c r="I36" s="118"/>
      <c r="J36" s="118"/>
      <c r="K36" s="118"/>
      <c r="L36" s="118"/>
      <c r="M36" s="118"/>
      <c r="N36" s="118"/>
    </row>
    <row r="37" spans="1:14" ht="57.75" customHeight="1">
      <c r="A37" s="119" t="s">
        <v>203</v>
      </c>
      <c r="B37" s="120" t="s">
        <v>276</v>
      </c>
      <c r="C37" s="120" t="s">
        <v>277</v>
      </c>
      <c r="D37" s="117"/>
      <c r="E37" s="117"/>
      <c r="F37" s="118"/>
      <c r="G37" s="118"/>
      <c r="H37" s="118"/>
      <c r="I37" s="118"/>
      <c r="J37" s="118"/>
      <c r="K37" s="118"/>
      <c r="L37" s="118"/>
      <c r="M37" s="118"/>
      <c r="N37" s="118"/>
    </row>
    <row r="38" spans="1:14" ht="54.75" customHeight="1">
      <c r="A38" s="119" t="s">
        <v>203</v>
      </c>
      <c r="B38" s="120" t="s">
        <v>278</v>
      </c>
      <c r="C38" s="120" t="s">
        <v>279</v>
      </c>
      <c r="D38" s="117"/>
      <c r="E38" s="117"/>
      <c r="F38" s="118"/>
      <c r="G38" s="118"/>
      <c r="H38" s="118"/>
      <c r="I38" s="118"/>
      <c r="J38" s="118"/>
      <c r="K38" s="118"/>
      <c r="L38" s="118"/>
      <c r="M38" s="118"/>
      <c r="N38" s="118"/>
    </row>
    <row r="39" spans="1:14" ht="47.25" customHeight="1">
      <c r="A39" s="119" t="s">
        <v>203</v>
      </c>
      <c r="B39" s="120" t="s">
        <v>280</v>
      </c>
      <c r="C39" s="120" t="s">
        <v>281</v>
      </c>
      <c r="D39" s="117"/>
      <c r="E39" s="117"/>
      <c r="F39" s="118"/>
      <c r="G39" s="118"/>
      <c r="H39" s="118"/>
      <c r="I39" s="118"/>
      <c r="J39" s="118"/>
      <c r="K39" s="118"/>
      <c r="L39" s="118"/>
      <c r="M39" s="118"/>
      <c r="N39" s="118"/>
    </row>
    <row r="40" spans="1:14" ht="76.5" customHeight="1">
      <c r="A40" s="119" t="s">
        <v>203</v>
      </c>
      <c r="B40" s="120" t="s">
        <v>282</v>
      </c>
      <c r="C40" s="120" t="s">
        <v>283</v>
      </c>
      <c r="D40" s="117"/>
      <c r="E40" s="117"/>
      <c r="F40" s="118"/>
      <c r="G40" s="118"/>
      <c r="H40" s="118"/>
      <c r="I40" s="118"/>
      <c r="J40" s="118"/>
      <c r="K40" s="118"/>
      <c r="L40" s="118"/>
      <c r="M40" s="118"/>
      <c r="N40" s="118"/>
    </row>
    <row r="41" spans="1:14" ht="76.5" customHeight="1">
      <c r="A41" s="119" t="s">
        <v>203</v>
      </c>
      <c r="B41" s="120" t="s">
        <v>284</v>
      </c>
      <c r="C41" s="120" t="s">
        <v>285</v>
      </c>
      <c r="D41" s="117"/>
      <c r="E41" s="117"/>
      <c r="F41" s="118"/>
      <c r="G41" s="118"/>
      <c r="H41" s="118"/>
      <c r="I41" s="118"/>
      <c r="J41" s="118"/>
      <c r="K41" s="118"/>
      <c r="L41" s="118"/>
      <c r="M41" s="118"/>
      <c r="N41" s="118"/>
    </row>
    <row r="42" spans="1:14" ht="59.25" customHeight="1">
      <c r="A42" s="119" t="s">
        <v>203</v>
      </c>
      <c r="B42" s="120" t="s">
        <v>286</v>
      </c>
      <c r="C42" s="120" t="s">
        <v>287</v>
      </c>
      <c r="D42" s="117"/>
      <c r="E42" s="117"/>
      <c r="F42" s="118"/>
      <c r="G42" s="118"/>
      <c r="H42" s="118"/>
      <c r="I42" s="118"/>
      <c r="J42" s="118"/>
      <c r="K42" s="118"/>
      <c r="L42" s="118"/>
      <c r="M42" s="118"/>
      <c r="N42" s="118"/>
    </row>
    <row r="43" spans="1:14" ht="46.5" customHeight="1">
      <c r="A43" s="119" t="s">
        <v>203</v>
      </c>
      <c r="B43" s="120" t="s">
        <v>288</v>
      </c>
      <c r="C43" s="120" t="s">
        <v>289</v>
      </c>
      <c r="D43" s="117"/>
      <c r="E43" s="117"/>
      <c r="F43" s="118"/>
      <c r="G43" s="118"/>
      <c r="H43" s="118"/>
      <c r="I43" s="118"/>
      <c r="J43" s="118"/>
      <c r="K43" s="118"/>
      <c r="L43" s="118"/>
      <c r="M43" s="118"/>
      <c r="N43" s="118"/>
    </row>
    <row r="44" spans="1:14" ht="34.5" customHeight="1">
      <c r="A44" s="119" t="s">
        <v>203</v>
      </c>
      <c r="B44" s="120" t="s">
        <v>290</v>
      </c>
      <c r="C44" s="120" t="s">
        <v>291</v>
      </c>
      <c r="D44" s="117"/>
      <c r="E44" s="117"/>
      <c r="F44" s="118"/>
      <c r="G44" s="118"/>
      <c r="H44" s="118"/>
      <c r="I44" s="118"/>
      <c r="J44" s="118"/>
      <c r="K44" s="118"/>
      <c r="L44" s="118"/>
      <c r="M44" s="118"/>
      <c r="N44" s="118"/>
    </row>
    <row r="45" spans="1:14" ht="34.5" customHeight="1">
      <c r="A45" s="119" t="s">
        <v>203</v>
      </c>
      <c r="B45" s="120" t="s">
        <v>292</v>
      </c>
      <c r="C45" s="120" t="s">
        <v>293</v>
      </c>
      <c r="D45" s="117"/>
      <c r="E45" s="117"/>
      <c r="F45" s="118"/>
      <c r="G45" s="118"/>
      <c r="H45" s="118"/>
      <c r="I45" s="118"/>
      <c r="J45" s="118"/>
      <c r="K45" s="118"/>
      <c r="L45" s="118"/>
      <c r="M45" s="118"/>
      <c r="N45" s="118"/>
    </row>
    <row r="46" spans="1:14" ht="34.5" customHeight="1">
      <c r="A46" s="119" t="s">
        <v>203</v>
      </c>
      <c r="B46" s="120" t="s">
        <v>294</v>
      </c>
      <c r="C46" s="120" t="s">
        <v>295</v>
      </c>
      <c r="D46" s="117"/>
      <c r="E46" s="117"/>
      <c r="F46" s="118"/>
      <c r="G46" s="118"/>
      <c r="H46" s="118"/>
      <c r="I46" s="118"/>
      <c r="J46" s="118"/>
      <c r="K46" s="118"/>
      <c r="L46" s="118"/>
      <c r="M46" s="118"/>
      <c r="N46" s="118"/>
    </row>
    <row r="47" spans="1:14" ht="34.5" customHeight="1">
      <c r="A47" s="119" t="s">
        <v>203</v>
      </c>
      <c r="B47" s="120" t="s">
        <v>296</v>
      </c>
      <c r="C47" s="120" t="s">
        <v>297</v>
      </c>
      <c r="D47" s="117"/>
      <c r="E47" s="117"/>
      <c r="F47" s="118"/>
      <c r="G47" s="118"/>
      <c r="H47" s="118"/>
      <c r="I47" s="118"/>
      <c r="J47" s="118"/>
      <c r="K47" s="118"/>
      <c r="L47" s="118"/>
      <c r="M47" s="118"/>
      <c r="N47" s="118"/>
    </row>
    <row r="48" spans="1:14" ht="36.75" customHeight="1">
      <c r="A48" s="119" t="s">
        <v>203</v>
      </c>
      <c r="B48" s="120" t="s">
        <v>298</v>
      </c>
      <c r="C48" s="120" t="s">
        <v>299</v>
      </c>
      <c r="D48" s="117"/>
      <c r="E48" s="117"/>
      <c r="F48" s="118"/>
      <c r="G48" s="118"/>
      <c r="H48" s="118"/>
      <c r="I48" s="118"/>
      <c r="J48" s="118"/>
      <c r="K48" s="118"/>
      <c r="L48" s="118"/>
      <c r="M48" s="118"/>
      <c r="N48" s="118"/>
    </row>
    <row r="49" spans="1:14" ht="36.75" customHeight="1">
      <c r="A49" s="119" t="s">
        <v>203</v>
      </c>
      <c r="B49" s="120" t="s">
        <v>300</v>
      </c>
      <c r="C49" s="120" t="s">
        <v>301</v>
      </c>
      <c r="D49" s="117"/>
      <c r="E49" s="117"/>
      <c r="F49" s="118"/>
      <c r="G49" s="118"/>
      <c r="H49" s="118"/>
      <c r="I49" s="118"/>
      <c r="J49" s="118"/>
      <c r="K49" s="118"/>
      <c r="L49" s="118"/>
      <c r="M49" s="118"/>
      <c r="N49" s="118"/>
    </row>
    <row r="50" spans="1:14" ht="36.75" customHeight="1">
      <c r="A50" s="119" t="s">
        <v>203</v>
      </c>
      <c r="B50" s="120" t="s">
        <v>302</v>
      </c>
      <c r="C50" s="120" t="s">
        <v>303</v>
      </c>
      <c r="D50" s="117"/>
      <c r="E50" s="117"/>
      <c r="F50" s="118"/>
      <c r="G50" s="118"/>
      <c r="H50" s="118"/>
      <c r="I50" s="118"/>
      <c r="J50" s="118"/>
      <c r="K50" s="118"/>
      <c r="L50" s="118"/>
      <c r="M50" s="118"/>
      <c r="N50" s="118"/>
    </row>
    <row r="51" spans="1:11" ht="15.75">
      <c r="A51" s="119" t="s">
        <v>203</v>
      </c>
      <c r="B51" s="120" t="s">
        <v>304</v>
      </c>
      <c r="C51" s="120" t="s">
        <v>305</v>
      </c>
      <c r="D51" s="118"/>
      <c r="E51" s="118"/>
      <c r="F51" s="118"/>
      <c r="G51" s="118"/>
      <c r="H51" s="118"/>
      <c r="I51" s="118"/>
      <c r="J51" s="118"/>
      <c r="K51" s="118"/>
    </row>
    <row r="52" spans="1:11" ht="15.75">
      <c r="A52" s="118"/>
      <c r="B52" s="121"/>
      <c r="C52" s="122"/>
      <c r="D52" s="118"/>
      <c r="E52" s="118"/>
      <c r="F52" s="118"/>
      <c r="G52" s="118"/>
      <c r="H52" s="118"/>
      <c r="I52" s="118"/>
      <c r="J52" s="118"/>
      <c r="K52" s="118"/>
    </row>
    <row r="53" spans="1:11" ht="15.75">
      <c r="A53" s="118"/>
      <c r="B53" s="121"/>
      <c r="C53" s="123"/>
      <c r="D53" s="118"/>
      <c r="E53" s="118"/>
      <c r="F53" s="118"/>
      <c r="G53" s="118"/>
      <c r="H53" s="118"/>
      <c r="I53" s="118"/>
      <c r="J53" s="118"/>
      <c r="K53" s="118"/>
    </row>
    <row r="54" spans="1:11" ht="15.75">
      <c r="A54" s="118"/>
      <c r="B54" s="121"/>
      <c r="C54" s="123"/>
      <c r="D54" s="118"/>
      <c r="E54" s="118"/>
      <c r="F54" s="118"/>
      <c r="G54" s="118"/>
      <c r="H54" s="118"/>
      <c r="I54" s="118"/>
      <c r="J54" s="118"/>
      <c r="K54" s="118"/>
    </row>
    <row r="55" spans="1:11" ht="15.75">
      <c r="A55" s="118"/>
      <c r="B55" s="121"/>
      <c r="C55" s="122"/>
      <c r="D55" s="118"/>
      <c r="E55" s="118"/>
      <c r="F55" s="118"/>
      <c r="G55" s="118"/>
      <c r="H55" s="118"/>
      <c r="I55" s="118"/>
      <c r="J55" s="118"/>
      <c r="K55" s="118"/>
    </row>
    <row r="56" spans="1:11" ht="15.75">
      <c r="A56" s="118"/>
      <c r="B56" s="121"/>
      <c r="C56" s="122"/>
      <c r="D56" s="118"/>
      <c r="E56" s="118"/>
      <c r="F56" s="118"/>
      <c r="G56" s="118"/>
      <c r="H56" s="118"/>
      <c r="I56" s="118"/>
      <c r="J56" s="118"/>
      <c r="K56" s="118"/>
    </row>
    <row r="57" spans="1:11" ht="15.75">
      <c r="A57" s="118"/>
      <c r="B57" s="121"/>
      <c r="C57" s="122"/>
      <c r="D57" s="118"/>
      <c r="E57" s="118"/>
      <c r="F57" s="118"/>
      <c r="G57" s="118"/>
      <c r="H57" s="118"/>
      <c r="I57" s="118"/>
      <c r="J57" s="118"/>
      <c r="K57" s="118"/>
    </row>
    <row r="58" spans="1:11" ht="15.75">
      <c r="A58" s="118"/>
      <c r="B58" s="124"/>
      <c r="C58" s="118"/>
      <c r="D58" s="118"/>
      <c r="E58" s="118"/>
      <c r="F58" s="118"/>
      <c r="G58" s="118"/>
      <c r="H58" s="118"/>
      <c r="I58" s="118"/>
      <c r="J58" s="118"/>
      <c r="K58" s="118"/>
    </row>
    <row r="59" spans="1:11" ht="15.75">
      <c r="A59" s="118"/>
      <c r="B59" s="124"/>
      <c r="C59" s="118"/>
      <c r="D59" s="118"/>
      <c r="E59" s="118"/>
      <c r="F59" s="118"/>
      <c r="G59" s="118"/>
      <c r="H59" s="118"/>
      <c r="I59" s="118"/>
      <c r="J59" s="118"/>
      <c r="K59" s="118"/>
    </row>
    <row r="60" spans="1:11" ht="15.75">
      <c r="A60" s="118"/>
      <c r="B60" s="124"/>
      <c r="C60" s="118"/>
      <c r="D60" s="118"/>
      <c r="E60" s="118"/>
      <c r="F60" s="118"/>
      <c r="G60" s="118"/>
      <c r="H60" s="118"/>
      <c r="I60" s="118"/>
      <c r="J60" s="118"/>
      <c r="K60" s="118"/>
    </row>
    <row r="61" spans="1:11" ht="15.75">
      <c r="A61" s="118"/>
      <c r="B61" s="124"/>
      <c r="C61" s="118"/>
      <c r="D61" s="118"/>
      <c r="E61" s="118"/>
      <c r="F61" s="118"/>
      <c r="G61" s="118"/>
      <c r="H61" s="118"/>
      <c r="I61" s="118"/>
      <c r="J61" s="118"/>
      <c r="K61" s="118"/>
    </row>
    <row r="62" spans="1:11" ht="15.75">
      <c r="A62" s="118"/>
      <c r="B62" s="124"/>
      <c r="C62" s="118"/>
      <c r="D62" s="118"/>
      <c r="E62" s="118"/>
      <c r="F62" s="118"/>
      <c r="G62" s="118"/>
      <c r="H62" s="118"/>
      <c r="I62" s="118"/>
      <c r="J62" s="118"/>
      <c r="K62" s="118"/>
    </row>
    <row r="63" spans="1:11" ht="15.75">
      <c r="A63" s="118"/>
      <c r="B63" s="124"/>
      <c r="C63" s="118"/>
      <c r="D63" s="118"/>
      <c r="E63" s="118"/>
      <c r="F63" s="118"/>
      <c r="G63" s="118"/>
      <c r="H63" s="118"/>
      <c r="I63" s="118"/>
      <c r="J63" s="118"/>
      <c r="K63" s="118"/>
    </row>
    <row r="64" spans="1:11" ht="15.75">
      <c r="A64" s="118"/>
      <c r="B64" s="124"/>
      <c r="C64" s="118"/>
      <c r="D64" s="118"/>
      <c r="E64" s="118"/>
      <c r="F64" s="118"/>
      <c r="G64" s="118"/>
      <c r="H64" s="118"/>
      <c r="I64" s="118"/>
      <c r="J64" s="118"/>
      <c r="K64" s="118"/>
    </row>
    <row r="65" spans="1:11" ht="15.75">
      <c r="A65" s="118"/>
      <c r="B65" s="124"/>
      <c r="C65" s="118"/>
      <c r="D65" s="118"/>
      <c r="E65" s="118"/>
      <c r="F65" s="118"/>
      <c r="G65" s="118"/>
      <c r="H65" s="118"/>
      <c r="I65" s="118"/>
      <c r="J65" s="118"/>
      <c r="K65" s="118"/>
    </row>
    <row r="66" spans="1:11" ht="15.75">
      <c r="A66" s="118"/>
      <c r="B66" s="124"/>
      <c r="C66" s="118"/>
      <c r="D66" s="118"/>
      <c r="E66" s="118"/>
      <c r="F66" s="118"/>
      <c r="G66" s="118"/>
      <c r="H66" s="118"/>
      <c r="I66" s="118"/>
      <c r="J66" s="118"/>
      <c r="K66" s="118"/>
    </row>
    <row r="67" spans="1:11" ht="15.75">
      <c r="A67" s="118"/>
      <c r="B67" s="124"/>
      <c r="C67" s="118"/>
      <c r="D67" s="118"/>
      <c r="E67" s="118"/>
      <c r="F67" s="118"/>
      <c r="G67" s="118"/>
      <c r="H67" s="118"/>
      <c r="I67" s="118"/>
      <c r="J67" s="118"/>
      <c r="K67" s="118"/>
    </row>
    <row r="68" spans="1:11" ht="15.75">
      <c r="A68" s="118"/>
      <c r="B68" s="124"/>
      <c r="C68" s="118"/>
      <c r="D68" s="118"/>
      <c r="E68" s="118"/>
      <c r="F68" s="118"/>
      <c r="G68" s="118"/>
      <c r="H68" s="118"/>
      <c r="I68" s="118"/>
      <c r="J68" s="118"/>
      <c r="K68" s="118"/>
    </row>
    <row r="69" spans="1:11" ht="15.75">
      <c r="A69" s="118"/>
      <c r="B69" s="124"/>
      <c r="C69" s="118"/>
      <c r="D69" s="118"/>
      <c r="E69" s="118"/>
      <c r="F69" s="118"/>
      <c r="G69" s="118"/>
      <c r="H69" s="118"/>
      <c r="I69" s="118"/>
      <c r="J69" s="118"/>
      <c r="K69" s="118"/>
    </row>
    <row r="70" spans="1:11" ht="15.75">
      <c r="A70" s="118"/>
      <c r="B70" s="124"/>
      <c r="C70" s="118"/>
      <c r="D70" s="118"/>
      <c r="E70" s="118"/>
      <c r="F70" s="118"/>
      <c r="G70" s="118"/>
      <c r="H70" s="118"/>
      <c r="I70" s="118"/>
      <c r="J70" s="118"/>
      <c r="K70" s="118"/>
    </row>
    <row r="71" spans="1:11" ht="15.75">
      <c r="A71" s="118"/>
      <c r="B71" s="124"/>
      <c r="C71" s="118"/>
      <c r="D71" s="118"/>
      <c r="E71" s="118"/>
      <c r="F71" s="118"/>
      <c r="G71" s="118"/>
      <c r="H71" s="118"/>
      <c r="I71" s="118"/>
      <c r="J71" s="118"/>
      <c r="K71" s="118"/>
    </row>
    <row r="72" spans="1:11" ht="15.75">
      <c r="A72" s="118"/>
      <c r="B72" s="124"/>
      <c r="C72" s="118"/>
      <c r="D72" s="118"/>
      <c r="E72" s="118"/>
      <c r="F72" s="118"/>
      <c r="G72" s="118"/>
      <c r="H72" s="118"/>
      <c r="I72" s="118"/>
      <c r="J72" s="118"/>
      <c r="K72" s="118"/>
    </row>
    <row r="73" spans="1:11" ht="15.75">
      <c r="A73" s="118"/>
      <c r="B73" s="124"/>
      <c r="C73" s="118"/>
      <c r="D73" s="118"/>
      <c r="E73" s="118"/>
      <c r="F73" s="118"/>
      <c r="G73" s="118"/>
      <c r="H73" s="118"/>
      <c r="I73" s="118"/>
      <c r="J73" s="118"/>
      <c r="K73" s="118"/>
    </row>
    <row r="74" spans="1:11" ht="15.75">
      <c r="A74" s="118"/>
      <c r="B74" s="124"/>
      <c r="C74" s="118"/>
      <c r="D74" s="118"/>
      <c r="E74" s="118"/>
      <c r="F74" s="118"/>
      <c r="G74" s="118"/>
      <c r="H74" s="118"/>
      <c r="I74" s="118"/>
      <c r="J74" s="118"/>
      <c r="K74" s="118"/>
    </row>
    <row r="75" spans="1:11" ht="15.75">
      <c r="A75" s="118"/>
      <c r="B75" s="124"/>
      <c r="C75" s="118"/>
      <c r="D75" s="118"/>
      <c r="E75" s="118"/>
      <c r="F75" s="118"/>
      <c r="G75" s="118"/>
      <c r="H75" s="118"/>
      <c r="I75" s="118"/>
      <c r="J75" s="118"/>
      <c r="K75" s="118"/>
    </row>
    <row r="76" spans="1:11" ht="15.75">
      <c r="A76" s="118"/>
      <c r="B76" s="124"/>
      <c r="C76" s="118"/>
      <c r="D76" s="118"/>
      <c r="E76" s="118"/>
      <c r="F76" s="118"/>
      <c r="G76" s="118"/>
      <c r="H76" s="118"/>
      <c r="I76" s="118"/>
      <c r="J76" s="118"/>
      <c r="K76" s="118"/>
    </row>
    <row r="77" spans="1:11" ht="15.75">
      <c r="A77" s="118"/>
      <c r="B77" s="124"/>
      <c r="C77" s="118"/>
      <c r="D77" s="118"/>
      <c r="E77" s="118"/>
      <c r="F77" s="118"/>
      <c r="G77" s="118"/>
      <c r="H77" s="118"/>
      <c r="I77" s="118"/>
      <c r="J77" s="118"/>
      <c r="K77" s="118"/>
    </row>
    <row r="78" spans="1:11" ht="15.75">
      <c r="A78" s="118"/>
      <c r="B78" s="124"/>
      <c r="C78" s="118"/>
      <c r="D78" s="118"/>
      <c r="E78" s="118"/>
      <c r="F78" s="118"/>
      <c r="G78" s="118"/>
      <c r="H78" s="118"/>
      <c r="I78" s="118"/>
      <c r="J78" s="118"/>
      <c r="K78" s="118"/>
    </row>
    <row r="79" spans="1:11" ht="15.75">
      <c r="A79" s="118"/>
      <c r="B79" s="124"/>
      <c r="C79" s="118"/>
      <c r="D79" s="118"/>
      <c r="E79" s="118"/>
      <c r="F79" s="118"/>
      <c r="G79" s="118"/>
      <c r="H79" s="118"/>
      <c r="I79" s="118"/>
      <c r="J79" s="118"/>
      <c r="K79" s="118"/>
    </row>
    <row r="80" spans="1:11" ht="15.75">
      <c r="A80" s="118"/>
      <c r="B80" s="124"/>
      <c r="C80" s="118"/>
      <c r="D80" s="118"/>
      <c r="E80" s="118"/>
      <c r="F80" s="118"/>
      <c r="G80" s="118"/>
      <c r="H80" s="118"/>
      <c r="I80" s="118"/>
      <c r="J80" s="118"/>
      <c r="K80" s="118"/>
    </row>
    <row r="81" spans="1:11" ht="15.75">
      <c r="A81" s="118"/>
      <c r="B81" s="124"/>
      <c r="C81" s="118"/>
      <c r="D81" s="118"/>
      <c r="E81" s="118"/>
      <c r="F81" s="118"/>
      <c r="G81" s="118"/>
      <c r="H81" s="118"/>
      <c r="I81" s="118"/>
      <c r="J81" s="118"/>
      <c r="K81" s="118"/>
    </row>
    <row r="82" spans="1:11" ht="15.75">
      <c r="A82" s="118"/>
      <c r="B82" s="124"/>
      <c r="C82" s="118"/>
      <c r="D82" s="118"/>
      <c r="E82" s="118"/>
      <c r="F82" s="118"/>
      <c r="G82" s="118"/>
      <c r="H82" s="118"/>
      <c r="I82" s="118"/>
      <c r="J82" s="118"/>
      <c r="K82" s="118"/>
    </row>
    <row r="83" spans="1:11" ht="15.75">
      <c r="A83" s="118"/>
      <c r="B83" s="124"/>
      <c r="C83" s="118"/>
      <c r="D83" s="118"/>
      <c r="E83" s="118"/>
      <c r="F83" s="118"/>
      <c r="G83" s="118"/>
      <c r="H83" s="118"/>
      <c r="I83" s="118"/>
      <c r="J83" s="118"/>
      <c r="K83" s="118"/>
    </row>
    <row r="84" spans="1:11" ht="15.75">
      <c r="A84" s="118"/>
      <c r="B84" s="124"/>
      <c r="C84" s="118"/>
      <c r="D84" s="118"/>
      <c r="E84" s="118"/>
      <c r="F84" s="118"/>
      <c r="G84" s="118"/>
      <c r="H84" s="118"/>
      <c r="I84" s="118"/>
      <c r="J84" s="118"/>
      <c r="K84" s="118"/>
    </row>
    <row r="85" spans="1:11" ht="15.75">
      <c r="A85" s="118"/>
      <c r="B85" s="124"/>
      <c r="C85" s="118"/>
      <c r="D85" s="118"/>
      <c r="E85" s="118"/>
      <c r="F85" s="118"/>
      <c r="G85" s="118"/>
      <c r="H85" s="118"/>
      <c r="I85" s="118"/>
      <c r="J85" s="118"/>
      <c r="K85" s="118"/>
    </row>
    <row r="86" spans="1:11" ht="15.75">
      <c r="A86" s="118"/>
      <c r="B86" s="124"/>
      <c r="C86" s="118"/>
      <c r="D86" s="118"/>
      <c r="E86" s="118"/>
      <c r="F86" s="118"/>
      <c r="G86" s="118"/>
      <c r="H86" s="118"/>
      <c r="I86" s="118"/>
      <c r="J86" s="118"/>
      <c r="K86" s="118"/>
    </row>
    <row r="87" spans="1:11" ht="15.75">
      <c r="A87" s="118"/>
      <c r="B87" s="124"/>
      <c r="C87" s="118"/>
      <c r="D87" s="118"/>
      <c r="E87" s="118"/>
      <c r="F87" s="118"/>
      <c r="G87" s="118"/>
      <c r="H87" s="118"/>
      <c r="I87" s="118"/>
      <c r="J87" s="118"/>
      <c r="K87" s="118"/>
    </row>
    <row r="88" spans="1:11" ht="15.75">
      <c r="A88" s="118"/>
      <c r="B88" s="124"/>
      <c r="C88" s="118"/>
      <c r="D88" s="118"/>
      <c r="E88" s="118"/>
      <c r="F88" s="118"/>
      <c r="G88" s="118"/>
      <c r="H88" s="118"/>
      <c r="I88" s="118"/>
      <c r="J88" s="118"/>
      <c r="K88" s="118"/>
    </row>
    <row r="89" spans="1:11" ht="15.75">
      <c r="A89" s="118"/>
      <c r="B89" s="124"/>
      <c r="C89" s="118"/>
      <c r="D89" s="118"/>
      <c r="E89" s="118"/>
      <c r="F89" s="118"/>
      <c r="G89" s="118"/>
      <c r="H89" s="118"/>
      <c r="I89" s="118"/>
      <c r="J89" s="118"/>
      <c r="K89" s="118"/>
    </row>
    <row r="90" spans="1:11" ht="15.75">
      <c r="A90" s="118"/>
      <c r="B90" s="124"/>
      <c r="C90" s="118"/>
      <c r="D90" s="118"/>
      <c r="E90" s="118"/>
      <c r="F90" s="118"/>
      <c r="G90" s="118"/>
      <c r="H90" s="118"/>
      <c r="I90" s="118"/>
      <c r="J90" s="118"/>
      <c r="K90" s="118"/>
    </row>
    <row r="91" spans="1:11" ht="15.75">
      <c r="A91" s="118"/>
      <c r="B91" s="124"/>
      <c r="C91" s="118"/>
      <c r="D91" s="118"/>
      <c r="E91" s="118"/>
      <c r="F91" s="118"/>
      <c r="G91" s="118"/>
      <c r="H91" s="118"/>
      <c r="I91" s="118"/>
      <c r="J91" s="118"/>
      <c r="K91" s="118"/>
    </row>
    <row r="92" spans="1:11" ht="15.75">
      <c r="A92" s="118"/>
      <c r="B92" s="124"/>
      <c r="C92" s="118"/>
      <c r="D92" s="118"/>
      <c r="E92" s="118"/>
      <c r="F92" s="118"/>
      <c r="G92" s="118"/>
      <c r="H92" s="118"/>
      <c r="I92" s="118"/>
      <c r="J92" s="118"/>
      <c r="K92" s="118"/>
    </row>
    <row r="93" spans="1:11" ht="15.75">
      <c r="A93" s="118"/>
      <c r="B93" s="124"/>
      <c r="C93" s="118"/>
      <c r="D93" s="118"/>
      <c r="E93" s="118"/>
      <c r="F93" s="118"/>
      <c r="G93" s="118"/>
      <c r="H93" s="118"/>
      <c r="I93" s="118"/>
      <c r="J93" s="118"/>
      <c r="K93" s="118"/>
    </row>
    <row r="94" spans="1:11" ht="15.75">
      <c r="A94" s="118"/>
      <c r="B94" s="124"/>
      <c r="C94" s="118"/>
      <c r="D94" s="118"/>
      <c r="E94" s="118"/>
      <c r="F94" s="118"/>
      <c r="G94" s="118"/>
      <c r="H94" s="118"/>
      <c r="I94" s="118"/>
      <c r="J94" s="118"/>
      <c r="K94" s="118"/>
    </row>
    <row r="95" spans="1:11" ht="15.75">
      <c r="A95" s="118"/>
      <c r="B95" s="124"/>
      <c r="C95" s="118"/>
      <c r="D95" s="118"/>
      <c r="E95" s="118"/>
      <c r="F95" s="118"/>
      <c r="G95" s="118"/>
      <c r="H95" s="118"/>
      <c r="I95" s="118"/>
      <c r="J95" s="118"/>
      <c r="K95" s="118"/>
    </row>
    <row r="96" spans="1:11" ht="15.75">
      <c r="A96" s="118"/>
      <c r="B96" s="124"/>
      <c r="C96" s="118"/>
      <c r="D96" s="118"/>
      <c r="E96" s="118"/>
      <c r="F96" s="118"/>
      <c r="G96" s="118"/>
      <c r="H96" s="118"/>
      <c r="I96" s="118"/>
      <c r="J96" s="118"/>
      <c r="K96" s="118"/>
    </row>
    <row r="97" spans="1:11" ht="15.75">
      <c r="A97" s="118"/>
      <c r="B97" s="124"/>
      <c r="C97" s="118"/>
      <c r="D97" s="118"/>
      <c r="E97" s="118"/>
      <c r="F97" s="118"/>
      <c r="G97" s="118"/>
      <c r="H97" s="118"/>
      <c r="I97" s="118"/>
      <c r="J97" s="118"/>
      <c r="K97" s="118"/>
    </row>
    <row r="98" spans="1:11" ht="15.75">
      <c r="A98" s="118"/>
      <c r="B98" s="124"/>
      <c r="C98" s="118"/>
      <c r="D98" s="118"/>
      <c r="E98" s="118"/>
      <c r="F98" s="118"/>
      <c r="G98" s="118"/>
      <c r="H98" s="118"/>
      <c r="I98" s="118"/>
      <c r="J98" s="118"/>
      <c r="K98" s="118"/>
    </row>
    <row r="99" spans="1:11" ht="15.75">
      <c r="A99" s="118"/>
      <c r="B99" s="124"/>
      <c r="C99" s="118"/>
      <c r="D99" s="118"/>
      <c r="E99" s="118"/>
      <c r="F99" s="118"/>
      <c r="G99" s="118"/>
      <c r="H99" s="118"/>
      <c r="I99" s="118"/>
      <c r="J99" s="118"/>
      <c r="K99" s="118"/>
    </row>
    <row r="100" spans="1:11" ht="15.75">
      <c r="A100" s="118"/>
      <c r="B100" s="124"/>
      <c r="C100" s="118"/>
      <c r="D100" s="118"/>
      <c r="E100" s="118"/>
      <c r="F100" s="118"/>
      <c r="G100" s="118"/>
      <c r="H100" s="118"/>
      <c r="I100" s="118"/>
      <c r="J100" s="118"/>
      <c r="K100" s="118"/>
    </row>
    <row r="101" spans="1:11" ht="15.75">
      <c r="A101" s="118"/>
      <c r="B101" s="124"/>
      <c r="C101" s="118"/>
      <c r="D101" s="118"/>
      <c r="E101" s="118"/>
      <c r="F101" s="118"/>
      <c r="G101" s="118"/>
      <c r="H101" s="118"/>
      <c r="I101" s="118"/>
      <c r="J101" s="118"/>
      <c r="K101" s="118"/>
    </row>
    <row r="102" spans="1:11" ht="15.75">
      <c r="A102" s="118"/>
      <c r="B102" s="124"/>
      <c r="C102" s="118"/>
      <c r="D102" s="118"/>
      <c r="E102" s="118"/>
      <c r="F102" s="118"/>
      <c r="G102" s="118"/>
      <c r="H102" s="118"/>
      <c r="I102" s="118"/>
      <c r="J102" s="118"/>
      <c r="K102" s="118"/>
    </row>
    <row r="103" spans="1:11" ht="15.75">
      <c r="A103" s="118"/>
      <c r="B103" s="124"/>
      <c r="C103" s="118"/>
      <c r="D103" s="118"/>
      <c r="E103" s="118"/>
      <c r="F103" s="118"/>
      <c r="G103" s="118"/>
      <c r="H103" s="118"/>
      <c r="I103" s="118"/>
      <c r="J103" s="118"/>
      <c r="K103" s="118"/>
    </row>
    <row r="104" spans="1:11" ht="15.75">
      <c r="A104" s="118"/>
      <c r="B104" s="124"/>
      <c r="C104" s="118"/>
      <c r="D104" s="118"/>
      <c r="E104" s="118"/>
      <c r="F104" s="118"/>
      <c r="G104" s="118"/>
      <c r="H104" s="118"/>
      <c r="I104" s="118"/>
      <c r="J104" s="118"/>
      <c r="K104" s="118"/>
    </row>
    <row r="105" spans="1:11" ht="15.75">
      <c r="A105" s="118"/>
      <c r="B105" s="124"/>
      <c r="C105" s="118"/>
      <c r="D105" s="118"/>
      <c r="E105" s="118"/>
      <c r="F105" s="118"/>
      <c r="G105" s="118"/>
      <c r="H105" s="118"/>
      <c r="I105" s="118"/>
      <c r="J105" s="118"/>
      <c r="K105" s="118"/>
    </row>
    <row r="106" spans="1:11" ht="15.75">
      <c r="A106" s="118"/>
      <c r="B106" s="124"/>
      <c r="C106" s="118"/>
      <c r="D106" s="118"/>
      <c r="E106" s="118"/>
      <c r="F106" s="118"/>
      <c r="G106" s="118"/>
      <c r="H106" s="118"/>
      <c r="I106" s="118"/>
      <c r="J106" s="118"/>
      <c r="K106" s="118"/>
    </row>
    <row r="107" spans="1:11" ht="15.75">
      <c r="A107" s="118"/>
      <c r="B107" s="124"/>
      <c r="C107" s="118"/>
      <c r="D107" s="118"/>
      <c r="E107" s="118"/>
      <c r="F107" s="118"/>
      <c r="G107" s="118"/>
      <c r="H107" s="118"/>
      <c r="I107" s="118"/>
      <c r="J107" s="118"/>
      <c r="K107" s="118"/>
    </row>
    <row r="108" spans="1:11" ht="15.75">
      <c r="A108" s="118"/>
      <c r="B108" s="124"/>
      <c r="C108" s="118"/>
      <c r="D108" s="118"/>
      <c r="E108" s="118"/>
      <c r="F108" s="118"/>
      <c r="G108" s="118"/>
      <c r="H108" s="118"/>
      <c r="I108" s="118"/>
      <c r="J108" s="118"/>
      <c r="K108" s="118"/>
    </row>
    <row r="109" spans="1:11" ht="15.75">
      <c r="A109" s="118"/>
      <c r="B109" s="124"/>
      <c r="C109" s="118"/>
      <c r="D109" s="118"/>
      <c r="E109" s="118"/>
      <c r="F109" s="118"/>
      <c r="G109" s="118"/>
      <c r="H109" s="118"/>
      <c r="I109" s="118"/>
      <c r="J109" s="118"/>
      <c r="K109" s="118"/>
    </row>
    <row r="110" spans="1:11" ht="15.75">
      <c r="A110" s="118"/>
      <c r="B110" s="124"/>
      <c r="C110" s="118"/>
      <c r="D110" s="118"/>
      <c r="E110" s="118"/>
      <c r="F110" s="118"/>
      <c r="G110" s="118"/>
      <c r="H110" s="118"/>
      <c r="I110" s="118"/>
      <c r="J110" s="118"/>
      <c r="K110" s="118"/>
    </row>
    <row r="111" spans="1:11" ht="15.75">
      <c r="A111" s="118"/>
      <c r="B111" s="124"/>
      <c r="C111" s="118"/>
      <c r="D111" s="118"/>
      <c r="E111" s="118"/>
      <c r="F111" s="118"/>
      <c r="G111" s="118"/>
      <c r="H111" s="118"/>
      <c r="I111" s="118"/>
      <c r="J111" s="118"/>
      <c r="K111" s="118"/>
    </row>
    <row r="112" spans="1:11" ht="15.75">
      <c r="A112" s="118"/>
      <c r="B112" s="124"/>
      <c r="C112" s="118"/>
      <c r="D112" s="118"/>
      <c r="E112" s="118"/>
      <c r="F112" s="118"/>
      <c r="G112" s="118"/>
      <c r="H112" s="118"/>
      <c r="I112" s="118"/>
      <c r="J112" s="118"/>
      <c r="K112" s="118"/>
    </row>
    <row r="113" spans="1:11" ht="15.75">
      <c r="A113" s="118"/>
      <c r="B113" s="124"/>
      <c r="C113" s="118"/>
      <c r="D113" s="118"/>
      <c r="E113" s="118"/>
      <c r="F113" s="118"/>
      <c r="G113" s="118"/>
      <c r="H113" s="118"/>
      <c r="I113" s="118"/>
      <c r="J113" s="118"/>
      <c r="K113" s="118"/>
    </row>
    <row r="114" spans="1:11" ht="15.75">
      <c r="A114" s="118"/>
      <c r="B114" s="124"/>
      <c r="C114" s="118"/>
      <c r="D114" s="118"/>
      <c r="E114" s="118"/>
      <c r="F114" s="118"/>
      <c r="G114" s="118"/>
      <c r="H114" s="118"/>
      <c r="I114" s="118"/>
      <c r="J114" s="118"/>
      <c r="K114" s="118"/>
    </row>
    <row r="115" spans="1:11" ht="15.75">
      <c r="A115" s="118"/>
      <c r="B115" s="124"/>
      <c r="C115" s="118"/>
      <c r="D115" s="118"/>
      <c r="E115" s="118"/>
      <c r="F115" s="118"/>
      <c r="G115" s="118"/>
      <c r="H115" s="118"/>
      <c r="I115" s="118"/>
      <c r="J115" s="118"/>
      <c r="K115" s="118"/>
    </row>
    <row r="116" spans="1:11" ht="15.75">
      <c r="A116" s="118"/>
      <c r="B116" s="124"/>
      <c r="C116" s="118"/>
      <c r="D116" s="118"/>
      <c r="E116" s="118"/>
      <c r="F116" s="118"/>
      <c r="G116" s="118"/>
      <c r="H116" s="118"/>
      <c r="I116" s="118"/>
      <c r="J116" s="118"/>
      <c r="K116" s="118"/>
    </row>
    <row r="117" spans="1:11" ht="15.75">
      <c r="A117" s="118"/>
      <c r="B117" s="124"/>
      <c r="C117" s="118"/>
      <c r="D117" s="118"/>
      <c r="E117" s="118"/>
      <c r="F117" s="118"/>
      <c r="G117" s="118"/>
      <c r="H117" s="118"/>
      <c r="I117" s="118"/>
      <c r="J117" s="118"/>
      <c r="K117" s="118"/>
    </row>
    <row r="118" spans="1:11" ht="15.75">
      <c r="A118" s="118"/>
      <c r="B118" s="124"/>
      <c r="C118" s="118"/>
      <c r="D118" s="118"/>
      <c r="E118" s="118"/>
      <c r="F118" s="118"/>
      <c r="G118" s="118"/>
      <c r="H118" s="118"/>
      <c r="I118" s="118"/>
      <c r="J118" s="118"/>
      <c r="K118" s="118"/>
    </row>
    <row r="119" spans="1:11" ht="15.75">
      <c r="A119" s="118"/>
      <c r="B119" s="124"/>
      <c r="C119" s="118"/>
      <c r="D119" s="118"/>
      <c r="E119" s="118"/>
      <c r="F119" s="118"/>
      <c r="G119" s="118"/>
      <c r="H119" s="118"/>
      <c r="I119" s="118"/>
      <c r="J119" s="118"/>
      <c r="K119" s="118"/>
    </row>
    <row r="120" spans="1:11" ht="15.75">
      <c r="A120" s="118"/>
      <c r="B120" s="124"/>
      <c r="C120" s="118"/>
      <c r="D120" s="118"/>
      <c r="E120" s="118"/>
      <c r="F120" s="118"/>
      <c r="G120" s="118"/>
      <c r="H120" s="118"/>
      <c r="I120" s="118"/>
      <c r="J120" s="118"/>
      <c r="K120" s="118"/>
    </row>
    <row r="121" spans="1:11" ht="15.75">
      <c r="A121" s="118"/>
      <c r="B121" s="124"/>
      <c r="C121" s="118"/>
      <c r="D121" s="118"/>
      <c r="E121" s="118"/>
      <c r="F121" s="118"/>
      <c r="G121" s="118"/>
      <c r="H121" s="118"/>
      <c r="I121" s="118"/>
      <c r="J121" s="118"/>
      <c r="K121" s="118"/>
    </row>
    <row r="122" spans="1:11" ht="15.75">
      <c r="A122" s="118"/>
      <c r="B122" s="124"/>
      <c r="C122" s="118"/>
      <c r="D122" s="118"/>
      <c r="E122" s="118"/>
      <c r="F122" s="118"/>
      <c r="G122" s="118"/>
      <c r="H122" s="118"/>
      <c r="I122" s="118"/>
      <c r="J122" s="118"/>
      <c r="K122" s="118"/>
    </row>
    <row r="123" spans="1:11" ht="15.75">
      <c r="A123" s="118"/>
      <c r="B123" s="124"/>
      <c r="C123" s="118"/>
      <c r="D123" s="118"/>
      <c r="E123" s="118"/>
      <c r="F123" s="118"/>
      <c r="G123" s="118"/>
      <c r="H123" s="118"/>
      <c r="I123" s="118"/>
      <c r="J123" s="118"/>
      <c r="K123" s="118"/>
    </row>
    <row r="124" spans="1:11" ht="15.75">
      <c r="A124" s="118"/>
      <c r="B124" s="124"/>
      <c r="C124" s="118"/>
      <c r="D124" s="118"/>
      <c r="E124" s="118"/>
      <c r="F124" s="118"/>
      <c r="G124" s="118"/>
      <c r="H124" s="118"/>
      <c r="I124" s="118"/>
      <c r="J124" s="118"/>
      <c r="K124" s="118"/>
    </row>
    <row r="125" spans="1:11" ht="15.75">
      <c r="A125" s="118"/>
      <c r="B125" s="124"/>
      <c r="C125" s="118"/>
      <c r="D125" s="118"/>
      <c r="E125" s="118"/>
      <c r="F125" s="118"/>
      <c r="G125" s="118"/>
      <c r="H125" s="118"/>
      <c r="I125" s="118"/>
      <c r="J125" s="118"/>
      <c r="K125" s="118"/>
    </row>
    <row r="126" spans="1:11" ht="15.75">
      <c r="A126" s="118"/>
      <c r="B126" s="124"/>
      <c r="C126" s="118"/>
      <c r="D126" s="118"/>
      <c r="E126" s="118"/>
      <c r="F126" s="118"/>
      <c r="G126" s="118"/>
      <c r="H126" s="118"/>
      <c r="I126" s="118"/>
      <c r="J126" s="118"/>
      <c r="K126" s="118"/>
    </row>
    <row r="127" spans="1:11" ht="15.75">
      <c r="A127" s="118"/>
      <c r="B127" s="124"/>
      <c r="C127" s="118"/>
      <c r="D127" s="118"/>
      <c r="E127" s="118"/>
      <c r="F127" s="118"/>
      <c r="G127" s="118"/>
      <c r="H127" s="118"/>
      <c r="I127" s="118"/>
      <c r="J127" s="118"/>
      <c r="K127" s="118"/>
    </row>
    <row r="128" spans="1:11" ht="15.75">
      <c r="A128" s="118"/>
      <c r="B128" s="124"/>
      <c r="C128" s="118"/>
      <c r="D128" s="118"/>
      <c r="E128" s="118"/>
      <c r="F128" s="118"/>
      <c r="G128" s="118"/>
      <c r="H128" s="118"/>
      <c r="I128" s="118"/>
      <c r="J128" s="118"/>
      <c r="K128" s="118"/>
    </row>
    <row r="129" spans="1:11" ht="15.75">
      <c r="A129" s="118"/>
      <c r="B129" s="124"/>
      <c r="C129" s="118"/>
      <c r="D129" s="118"/>
      <c r="E129" s="118"/>
      <c r="F129" s="118"/>
      <c r="G129" s="118"/>
      <c r="H129" s="118"/>
      <c r="I129" s="118"/>
      <c r="J129" s="118"/>
      <c r="K129" s="118"/>
    </row>
    <row r="130" spans="1:11" ht="15.75">
      <c r="A130" s="118"/>
      <c r="B130" s="124"/>
      <c r="C130" s="118"/>
      <c r="D130" s="118"/>
      <c r="E130" s="118"/>
      <c r="F130" s="118"/>
      <c r="G130" s="118"/>
      <c r="H130" s="118"/>
      <c r="I130" s="118"/>
      <c r="J130" s="118"/>
      <c r="K130" s="118"/>
    </row>
    <row r="131" spans="1:11" ht="15.75">
      <c r="A131" s="118"/>
      <c r="B131" s="124"/>
      <c r="C131" s="118"/>
      <c r="D131" s="118"/>
      <c r="E131" s="118"/>
      <c r="F131" s="118"/>
      <c r="G131" s="118"/>
      <c r="H131" s="118"/>
      <c r="I131" s="118"/>
      <c r="J131" s="118"/>
      <c r="K131" s="118"/>
    </row>
    <row r="132" spans="1:11" ht="15.75">
      <c r="A132" s="118"/>
      <c r="B132" s="124"/>
      <c r="C132" s="118"/>
      <c r="D132" s="118"/>
      <c r="E132" s="118"/>
      <c r="F132" s="118"/>
      <c r="G132" s="118"/>
      <c r="H132" s="118"/>
      <c r="I132" s="118"/>
      <c r="J132" s="118"/>
      <c r="K132" s="118"/>
    </row>
    <row r="133" spans="1:11" ht="15.75">
      <c r="A133" s="118"/>
      <c r="B133" s="124"/>
      <c r="C133" s="118"/>
      <c r="D133" s="118"/>
      <c r="E133" s="118"/>
      <c r="F133" s="118"/>
      <c r="G133" s="118"/>
      <c r="H133" s="118"/>
      <c r="I133" s="118"/>
      <c r="J133" s="118"/>
      <c r="K133" s="118"/>
    </row>
    <row r="134" spans="1:11" ht="15.75">
      <c r="A134" s="118"/>
      <c r="B134" s="124"/>
      <c r="C134" s="118"/>
      <c r="D134" s="118"/>
      <c r="E134" s="118"/>
      <c r="F134" s="118"/>
      <c r="G134" s="118"/>
      <c r="H134" s="118"/>
      <c r="I134" s="118"/>
      <c r="J134" s="118"/>
      <c r="K134" s="118"/>
    </row>
    <row r="135" spans="1:11" ht="15.75">
      <c r="A135" s="118"/>
      <c r="B135" s="124"/>
      <c r="C135" s="118"/>
      <c r="D135" s="118"/>
      <c r="E135" s="118"/>
      <c r="F135" s="118"/>
      <c r="G135" s="118"/>
      <c r="H135" s="118"/>
      <c r="I135" s="118"/>
      <c r="J135" s="118"/>
      <c r="K135" s="118"/>
    </row>
    <row r="136" spans="1:11" ht="15.75">
      <c r="A136" s="118"/>
      <c r="B136" s="124"/>
      <c r="C136" s="118"/>
      <c r="D136" s="118"/>
      <c r="E136" s="118"/>
      <c r="F136" s="118"/>
      <c r="G136" s="118"/>
      <c r="H136" s="118"/>
      <c r="I136" s="118"/>
      <c r="J136" s="118"/>
      <c r="K136" s="118"/>
    </row>
    <row r="137" spans="1:11" ht="15.75">
      <c r="A137" s="118"/>
      <c r="B137" s="124"/>
      <c r="C137" s="118"/>
      <c r="D137" s="118"/>
      <c r="E137" s="118"/>
      <c r="F137" s="118"/>
      <c r="G137" s="118"/>
      <c r="H137" s="118"/>
      <c r="I137" s="118"/>
      <c r="J137" s="118"/>
      <c r="K137" s="118"/>
    </row>
    <row r="138" spans="1:11" ht="15.75">
      <c r="A138" s="118"/>
      <c r="B138" s="124"/>
      <c r="C138" s="118"/>
      <c r="D138" s="118"/>
      <c r="E138" s="118"/>
      <c r="F138" s="118"/>
      <c r="G138" s="118"/>
      <c r="H138" s="118"/>
      <c r="I138" s="118"/>
      <c r="J138" s="118"/>
      <c r="K138" s="118"/>
    </row>
    <row r="139" spans="1:11" ht="15.75">
      <c r="A139" s="118"/>
      <c r="B139" s="124"/>
      <c r="C139" s="118"/>
      <c r="D139" s="118"/>
      <c r="E139" s="118"/>
      <c r="F139" s="118"/>
      <c r="G139" s="118"/>
      <c r="H139" s="118"/>
      <c r="I139" s="118"/>
      <c r="J139" s="118"/>
      <c r="K139" s="118"/>
    </row>
    <row r="140" spans="1:11" ht="15.75">
      <c r="A140" s="118"/>
      <c r="B140" s="124"/>
      <c r="C140" s="118"/>
      <c r="D140" s="118"/>
      <c r="E140" s="118"/>
      <c r="F140" s="118"/>
      <c r="G140" s="118"/>
      <c r="H140" s="118"/>
      <c r="I140" s="118"/>
      <c r="J140" s="118"/>
      <c r="K140" s="118"/>
    </row>
    <row r="141" spans="1:11" ht="15.75">
      <c r="A141" s="118"/>
      <c r="B141" s="124"/>
      <c r="C141" s="118"/>
      <c r="D141" s="118"/>
      <c r="E141" s="118"/>
      <c r="F141" s="118"/>
      <c r="G141" s="118"/>
      <c r="H141" s="118"/>
      <c r="I141" s="118"/>
      <c r="J141" s="118"/>
      <c r="K141" s="118"/>
    </row>
    <row r="142" spans="1:11" ht="15.75">
      <c r="A142" s="118"/>
      <c r="B142" s="124"/>
      <c r="C142" s="118"/>
      <c r="D142" s="118"/>
      <c r="E142" s="118"/>
      <c r="F142" s="118"/>
      <c r="G142" s="118"/>
      <c r="H142" s="118"/>
      <c r="I142" s="118"/>
      <c r="J142" s="118"/>
      <c r="K142" s="118"/>
    </row>
    <row r="143" spans="1:11" ht="15.75">
      <c r="A143" s="118"/>
      <c r="B143" s="124"/>
      <c r="C143" s="118"/>
      <c r="D143" s="118"/>
      <c r="E143" s="118"/>
      <c r="F143" s="118"/>
      <c r="G143" s="118"/>
      <c r="H143" s="118"/>
      <c r="I143" s="118"/>
      <c r="J143" s="118"/>
      <c r="K143" s="118"/>
    </row>
    <row r="144" spans="1:11" ht="15.75">
      <c r="A144" s="118"/>
      <c r="B144" s="124"/>
      <c r="C144" s="118"/>
      <c r="D144" s="118"/>
      <c r="E144" s="118"/>
      <c r="F144" s="118"/>
      <c r="G144" s="118"/>
      <c r="H144" s="118"/>
      <c r="I144" s="118"/>
      <c r="J144" s="118"/>
      <c r="K144" s="118"/>
    </row>
    <row r="145" spans="1:11" ht="15.75">
      <c r="A145" s="118"/>
      <c r="B145" s="124"/>
      <c r="C145" s="118"/>
      <c r="D145" s="118"/>
      <c r="E145" s="118"/>
      <c r="F145" s="118"/>
      <c r="G145" s="118"/>
      <c r="H145" s="118"/>
      <c r="I145" s="118"/>
      <c r="J145" s="118"/>
      <c r="K145" s="118"/>
    </row>
    <row r="146" spans="1:11" ht="15.75">
      <c r="A146" s="118"/>
      <c r="B146" s="124"/>
      <c r="C146" s="118"/>
      <c r="D146" s="118"/>
      <c r="E146" s="118"/>
      <c r="F146" s="118"/>
      <c r="G146" s="118"/>
      <c r="H146" s="118"/>
      <c r="I146" s="118"/>
      <c r="J146" s="118"/>
      <c r="K146" s="118"/>
    </row>
    <row r="147" spans="1:11" ht="15.75">
      <c r="A147" s="118"/>
      <c r="B147" s="124"/>
      <c r="C147" s="118"/>
      <c r="D147" s="118"/>
      <c r="E147" s="118"/>
      <c r="F147" s="118"/>
      <c r="G147" s="118"/>
      <c r="H147" s="118"/>
      <c r="I147" s="118"/>
      <c r="J147" s="118"/>
      <c r="K147" s="118"/>
    </row>
    <row r="148" spans="1:11" ht="15.75">
      <c r="A148" s="118"/>
      <c r="B148" s="124"/>
      <c r="C148" s="118"/>
      <c r="D148" s="118"/>
      <c r="E148" s="118"/>
      <c r="F148" s="118"/>
      <c r="G148" s="118"/>
      <c r="H148" s="118"/>
      <c r="I148" s="118"/>
      <c r="J148" s="118"/>
      <c r="K148" s="118"/>
    </row>
    <row r="149" spans="1:11" ht="15.75">
      <c r="A149" s="118"/>
      <c r="B149" s="124"/>
      <c r="C149" s="118"/>
      <c r="D149" s="118"/>
      <c r="E149" s="118"/>
      <c r="F149" s="118"/>
      <c r="G149" s="118"/>
      <c r="H149" s="118"/>
      <c r="I149" s="118"/>
      <c r="J149" s="118"/>
      <c r="K149" s="118"/>
    </row>
    <row r="150" spans="1:11" ht="15.75">
      <c r="A150" s="118"/>
      <c r="B150" s="124"/>
      <c r="C150" s="118"/>
      <c r="D150" s="118"/>
      <c r="E150" s="118"/>
      <c r="F150" s="118"/>
      <c r="G150" s="118"/>
      <c r="H150" s="118"/>
      <c r="I150" s="118"/>
      <c r="J150" s="118"/>
      <c r="K150" s="118"/>
    </row>
    <row r="151" spans="1:11" ht="15.75">
      <c r="A151" s="118"/>
      <c r="B151" s="124"/>
      <c r="C151" s="118"/>
      <c r="D151" s="118"/>
      <c r="E151" s="118"/>
      <c r="F151" s="118"/>
      <c r="G151" s="118"/>
      <c r="H151" s="118"/>
      <c r="I151" s="118"/>
      <c r="J151" s="118"/>
      <c r="K151" s="118"/>
    </row>
    <row r="152" spans="1:3" ht="15.75">
      <c r="A152" s="118"/>
      <c r="B152" s="124"/>
      <c r="C152" s="118"/>
    </row>
    <row r="153" spans="1:3" ht="15.75">
      <c r="A153" s="118"/>
      <c r="B153" s="124"/>
      <c r="C153" s="118"/>
    </row>
    <row r="154" spans="1:3" ht="15.75">
      <c r="A154" s="118"/>
      <c r="B154" s="124"/>
      <c r="C154" s="118"/>
    </row>
    <row r="155" spans="1:3" ht="15.75">
      <c r="A155" s="118"/>
      <c r="B155" s="124"/>
      <c r="C155" s="118"/>
    </row>
    <row r="156" spans="1:3" ht="15.75">
      <c r="A156" s="118"/>
      <c r="B156" s="124"/>
      <c r="C156" s="118"/>
    </row>
    <row r="157" spans="1:3" ht="15.75">
      <c r="A157" s="118"/>
      <c r="B157" s="124"/>
      <c r="C157" s="118"/>
    </row>
    <row r="158" spans="1:3" ht="15.75">
      <c r="A158" s="118"/>
      <c r="B158" s="124"/>
      <c r="C158" s="118"/>
    </row>
    <row r="159" spans="1:3" ht="15.75">
      <c r="A159" s="118"/>
      <c r="B159" s="124"/>
      <c r="C159" s="118"/>
    </row>
    <row r="160" spans="1:3" ht="15.75">
      <c r="A160" s="118"/>
      <c r="B160" s="124"/>
      <c r="C160" s="118"/>
    </row>
    <row r="161" spans="1:3" ht="15.75">
      <c r="A161" s="118"/>
      <c r="B161" s="124"/>
      <c r="C161" s="118"/>
    </row>
    <row r="162" spans="1:3" ht="15.75">
      <c r="A162" s="118"/>
      <c r="B162" s="124"/>
      <c r="C162" s="118"/>
    </row>
    <row r="163" spans="1:3" ht="15.75">
      <c r="A163" s="118"/>
      <c r="B163" s="124"/>
      <c r="C163" s="118"/>
    </row>
    <row r="164" spans="1:3" ht="15.75">
      <c r="A164" s="118"/>
      <c r="B164" s="124"/>
      <c r="C164" s="118"/>
    </row>
    <row r="165" spans="1:3" ht="15.75">
      <c r="A165" s="118"/>
      <c r="B165" s="124"/>
      <c r="C165" s="118"/>
    </row>
    <row r="166" spans="1:3" ht="15.75">
      <c r="A166" s="118"/>
      <c r="B166" s="124"/>
      <c r="C166" s="118"/>
    </row>
    <row r="167" spans="1:3" ht="15.75">
      <c r="A167" s="118"/>
      <c r="B167" s="124"/>
      <c r="C167" s="118"/>
    </row>
    <row r="168" spans="1:3" ht="15.75">
      <c r="A168" s="118"/>
      <c r="B168" s="124"/>
      <c r="C168" s="118"/>
    </row>
    <row r="169" spans="1:3" ht="15.75">
      <c r="A169" s="118"/>
      <c r="B169" s="124"/>
      <c r="C169" s="118"/>
    </row>
    <row r="170" spans="1:3" ht="15.75">
      <c r="A170" s="118"/>
      <c r="B170" s="124"/>
      <c r="C170" s="118"/>
    </row>
    <row r="171" spans="1:3" ht="15.75">
      <c r="A171" s="118"/>
      <c r="B171" s="124"/>
      <c r="C171" s="118"/>
    </row>
    <row r="172" spans="1:3" ht="15.75">
      <c r="A172" s="118"/>
      <c r="B172" s="124"/>
      <c r="C172" s="118"/>
    </row>
    <row r="173" spans="1:3" ht="15.75">
      <c r="A173" s="118"/>
      <c r="B173" s="124"/>
      <c r="C173" s="118"/>
    </row>
    <row r="174" spans="1:3" ht="15.75">
      <c r="A174" s="118"/>
      <c r="B174" s="124"/>
      <c r="C174" s="118"/>
    </row>
    <row r="175" spans="1:3" ht="15.75">
      <c r="A175" s="118"/>
      <c r="B175" s="124"/>
      <c r="C175" s="118"/>
    </row>
    <row r="176" spans="1:3" ht="15.75">
      <c r="A176" s="118"/>
      <c r="B176" s="124"/>
      <c r="C176" s="118"/>
    </row>
    <row r="177" spans="1:3" ht="15.75">
      <c r="A177" s="118"/>
      <c r="B177" s="124"/>
      <c r="C177" s="118"/>
    </row>
    <row r="178" spans="1:3" ht="15.75">
      <c r="A178" s="118"/>
      <c r="B178" s="124"/>
      <c r="C178" s="118"/>
    </row>
    <row r="179" spans="1:3" ht="15.75">
      <c r="A179" s="118"/>
      <c r="B179" s="124"/>
      <c r="C179" s="118"/>
    </row>
    <row r="180" spans="1:3" ht="15.75">
      <c r="A180" s="118"/>
      <c r="B180" s="124"/>
      <c r="C180" s="118"/>
    </row>
    <row r="181" spans="1:3" ht="15.75">
      <c r="A181" s="118"/>
      <c r="B181" s="124"/>
      <c r="C181" s="118"/>
    </row>
    <row r="182" spans="1:3" ht="15.75">
      <c r="A182" s="118"/>
      <c r="B182" s="124"/>
      <c r="C182" s="118"/>
    </row>
    <row r="183" spans="1:3" ht="15.75">
      <c r="A183" s="118"/>
      <c r="B183" s="124"/>
      <c r="C183" s="118"/>
    </row>
    <row r="184" spans="1:3" ht="15.75">
      <c r="A184" s="118"/>
      <c r="B184" s="124"/>
      <c r="C184" s="118"/>
    </row>
    <row r="185" spans="1:3" ht="15.75">
      <c r="A185" s="118"/>
      <c r="B185" s="124"/>
      <c r="C185" s="118"/>
    </row>
    <row r="186" spans="1:3" ht="15.75">
      <c r="A186" s="118"/>
      <c r="B186" s="124"/>
      <c r="C186" s="118"/>
    </row>
    <row r="187" spans="1:3" ht="15.75">
      <c r="A187" s="118"/>
      <c r="B187" s="124"/>
      <c r="C187" s="118"/>
    </row>
    <row r="188" spans="1:3" ht="15.75">
      <c r="A188" s="118"/>
      <c r="B188" s="124"/>
      <c r="C188" s="118"/>
    </row>
    <row r="189" spans="1:3" ht="15.75">
      <c r="A189" s="118"/>
      <c r="B189" s="124"/>
      <c r="C189" s="118"/>
    </row>
    <row r="190" spans="1:3" ht="15.75">
      <c r="A190" s="118"/>
      <c r="B190" s="124"/>
      <c r="C190" s="118"/>
    </row>
    <row r="191" spans="1:3" ht="15.75">
      <c r="A191" s="118"/>
      <c r="B191" s="124"/>
      <c r="C191" s="118"/>
    </row>
    <row r="192" spans="1:3" ht="15.75">
      <c r="A192" s="118"/>
      <c r="B192" s="124"/>
      <c r="C192" s="118"/>
    </row>
    <row r="193" spans="1:3" ht="15.75">
      <c r="A193" s="118"/>
      <c r="B193" s="124"/>
      <c r="C193" s="118"/>
    </row>
    <row r="194" spans="1:3" ht="15.75">
      <c r="A194" s="118"/>
      <c r="B194" s="124"/>
      <c r="C194" s="118"/>
    </row>
    <row r="195" spans="1:3" ht="15.75">
      <c r="A195" s="118"/>
      <c r="B195" s="124"/>
      <c r="C195" s="118"/>
    </row>
    <row r="196" spans="1:3" ht="15.75">
      <c r="A196" s="118"/>
      <c r="B196" s="124"/>
      <c r="C196" s="118"/>
    </row>
    <row r="197" spans="1:3" ht="15.75">
      <c r="A197" s="118"/>
      <c r="B197" s="124"/>
      <c r="C197" s="118"/>
    </row>
    <row r="198" spans="1:3" ht="15.75">
      <c r="A198" s="118"/>
      <c r="B198" s="124"/>
      <c r="C198" s="118"/>
    </row>
    <row r="199" spans="1:3" ht="15.75">
      <c r="A199" s="118"/>
      <c r="B199" s="124"/>
      <c r="C199" s="118"/>
    </row>
    <row r="200" spans="1:3" ht="15.75">
      <c r="A200" s="118"/>
      <c r="B200" s="124"/>
      <c r="C200" s="118"/>
    </row>
    <row r="201" spans="1:3" ht="15.75">
      <c r="A201" s="118"/>
      <c r="B201" s="124"/>
      <c r="C201" s="118"/>
    </row>
    <row r="202" spans="1:3" ht="15.75">
      <c r="A202" s="118"/>
      <c r="B202" s="124"/>
      <c r="C202" s="118"/>
    </row>
    <row r="203" spans="1:3" ht="15.75">
      <c r="A203" s="118"/>
      <c r="B203" s="124"/>
      <c r="C203" s="118"/>
    </row>
    <row r="204" spans="1:3" ht="15.75">
      <c r="A204" s="118"/>
      <c r="B204" s="124"/>
      <c r="C204" s="118"/>
    </row>
    <row r="205" spans="1:3" ht="15.75">
      <c r="A205" s="118"/>
      <c r="B205" s="124"/>
      <c r="C205" s="118"/>
    </row>
    <row r="206" spans="1:3" ht="15.75">
      <c r="A206" s="118"/>
      <c r="B206" s="124"/>
      <c r="C206" s="118"/>
    </row>
    <row r="207" spans="1:3" ht="15.75">
      <c r="A207" s="118"/>
      <c r="B207" s="124"/>
      <c r="C207" s="118"/>
    </row>
    <row r="208" spans="1:3" ht="15.75">
      <c r="A208" s="118"/>
      <c r="B208" s="124"/>
      <c r="C208" s="118"/>
    </row>
    <row r="209" spans="1:3" ht="15.75">
      <c r="A209" s="118"/>
      <c r="B209" s="124"/>
      <c r="C209" s="118"/>
    </row>
    <row r="210" spans="1:3" ht="15.75">
      <c r="A210" s="118"/>
      <c r="B210" s="124"/>
      <c r="C210" s="118"/>
    </row>
    <row r="211" spans="1:3" ht="15.75">
      <c r="A211" s="118"/>
      <c r="B211" s="124"/>
      <c r="C211" s="125">
        <v>30.1</v>
      </c>
    </row>
    <row r="212" spans="1:3" ht="15.75">
      <c r="A212" s="118"/>
      <c r="B212" s="124"/>
      <c r="C212" s="125"/>
    </row>
    <row r="213" spans="1:3" ht="15.75">
      <c r="A213" s="118"/>
      <c r="B213" s="124"/>
      <c r="C213" s="125"/>
    </row>
    <row r="214" spans="1:3" ht="15.75">
      <c r="A214" s="118"/>
      <c r="B214" s="124"/>
      <c r="C214" s="125"/>
    </row>
    <row r="215" spans="1:3" ht="15.75">
      <c r="A215" s="118"/>
      <c r="B215" s="124"/>
      <c r="C215" s="125"/>
    </row>
    <row r="216" spans="1:3" ht="15.75">
      <c r="A216" s="118"/>
      <c r="B216" s="124"/>
      <c r="C216" s="125"/>
    </row>
    <row r="217" spans="1:3" ht="15.75">
      <c r="A217" s="118"/>
      <c r="B217" s="124"/>
      <c r="C217" s="125"/>
    </row>
    <row r="218" spans="1:3" ht="15.75">
      <c r="A218" s="118"/>
      <c r="B218" s="124"/>
      <c r="C218" s="125">
        <v>30.1</v>
      </c>
    </row>
    <row r="219" spans="1:3" ht="15.75">
      <c r="A219" s="118"/>
      <c r="B219" s="124"/>
      <c r="C219" s="125">
        <v>10</v>
      </c>
    </row>
    <row r="220" spans="1:3" ht="15.75">
      <c r="A220" s="118"/>
      <c r="B220" s="124"/>
      <c r="C220" s="125" t="s">
        <v>306</v>
      </c>
    </row>
    <row r="221" spans="1:3" ht="15.75">
      <c r="A221" s="118"/>
      <c r="B221" s="124"/>
      <c r="C221" s="125">
        <v>100</v>
      </c>
    </row>
    <row r="222" spans="1:3" ht="15.75">
      <c r="A222" s="118"/>
      <c r="B222" s="124"/>
      <c r="C222" s="125">
        <v>100</v>
      </c>
    </row>
    <row r="223" spans="1:3" ht="15.75">
      <c r="A223" s="118"/>
      <c r="B223" s="124"/>
      <c r="C223" s="125" t="s">
        <v>307</v>
      </c>
    </row>
    <row r="224" spans="1:3" ht="15.75">
      <c r="A224" s="118"/>
      <c r="B224" s="124"/>
      <c r="C224" s="428" t="s">
        <v>308</v>
      </c>
    </row>
    <row r="225" spans="1:3" ht="15.75">
      <c r="A225" s="118"/>
      <c r="B225" s="124"/>
      <c r="C225" s="428"/>
    </row>
    <row r="226" spans="1:3" ht="15.75">
      <c r="A226" s="118"/>
      <c r="B226" s="124"/>
      <c r="C226" s="428"/>
    </row>
    <row r="227" spans="1:3" ht="15.75">
      <c r="A227" s="118"/>
      <c r="B227" s="124"/>
      <c r="C227" s="428"/>
    </row>
    <row r="228" spans="1:3" ht="15.75">
      <c r="A228" s="118"/>
      <c r="B228" s="124"/>
      <c r="C228" s="125" t="s">
        <v>307</v>
      </c>
    </row>
    <row r="229" spans="1:3" ht="15.75">
      <c r="A229" s="118"/>
      <c r="B229" s="124"/>
      <c r="C229" s="125" t="s">
        <v>309</v>
      </c>
    </row>
    <row r="230" spans="1:3" ht="15.75">
      <c r="A230" s="118"/>
      <c r="B230" s="124"/>
      <c r="C230" s="125" t="s">
        <v>310</v>
      </c>
    </row>
    <row r="231" spans="1:3" ht="15.75">
      <c r="A231" s="118"/>
      <c r="B231" s="124"/>
      <c r="C231" s="125" t="s">
        <v>311</v>
      </c>
    </row>
    <row r="232" spans="1:3" ht="15.75">
      <c r="A232" s="118"/>
      <c r="B232" s="124"/>
      <c r="C232" s="125">
        <v>100</v>
      </c>
    </row>
    <row r="233" spans="1:3" ht="15.75">
      <c r="A233" s="118"/>
      <c r="B233" s="124"/>
      <c r="C233" s="125">
        <v>100</v>
      </c>
    </row>
    <row r="234" spans="1:3" ht="15.75">
      <c r="A234" s="118"/>
      <c r="B234" s="124"/>
      <c r="C234" s="125">
        <v>100</v>
      </c>
    </row>
    <row r="235" spans="1:3" ht="15.75">
      <c r="A235" s="118"/>
      <c r="B235" s="124"/>
      <c r="C235" s="125">
        <v>100</v>
      </c>
    </row>
    <row r="236" spans="1:3" ht="15.75">
      <c r="A236" s="118"/>
      <c r="B236" s="124"/>
      <c r="C236" s="125">
        <v>100</v>
      </c>
    </row>
    <row r="237" spans="1:3" ht="15.75">
      <c r="A237" s="118"/>
      <c r="B237" s="124"/>
      <c r="C237" s="125">
        <v>100</v>
      </c>
    </row>
    <row r="238" spans="1:3" ht="15.75">
      <c r="A238" s="118"/>
      <c r="B238" s="124"/>
      <c r="C238" s="125">
        <v>100</v>
      </c>
    </row>
    <row r="239" spans="1:3" ht="15.75">
      <c r="A239" s="118"/>
      <c r="B239" s="124"/>
      <c r="C239" s="125">
        <v>100</v>
      </c>
    </row>
    <row r="240" spans="1:3" ht="15.75">
      <c r="A240" s="118"/>
      <c r="B240" s="124"/>
      <c r="C240" s="125">
        <v>100</v>
      </c>
    </row>
    <row r="241" spans="1:3" ht="15.75">
      <c r="A241" s="118"/>
      <c r="B241" s="124"/>
      <c r="C241" s="125">
        <v>100</v>
      </c>
    </row>
    <row r="242" spans="1:3" ht="47.25">
      <c r="A242" s="118"/>
      <c r="B242" s="124"/>
      <c r="C242" s="126" t="s">
        <v>312</v>
      </c>
    </row>
    <row r="243" spans="1:3" ht="15.75">
      <c r="A243" s="118"/>
      <c r="B243" s="125" t="s">
        <v>313</v>
      </c>
      <c r="C243" s="126" t="s">
        <v>314</v>
      </c>
    </row>
    <row r="244" spans="1:3" ht="15.75">
      <c r="A244" s="118"/>
      <c r="B244" s="124"/>
      <c r="C244" s="125" t="s">
        <v>315</v>
      </c>
    </row>
    <row r="245" spans="1:3" ht="15.75">
      <c r="A245" s="118"/>
      <c r="B245" s="124"/>
      <c r="C245" s="126" t="s">
        <v>316</v>
      </c>
    </row>
    <row r="246" spans="1:3" ht="15.75">
      <c r="A246" s="118"/>
      <c r="B246" s="124"/>
      <c r="C246" s="125" t="s">
        <v>317</v>
      </c>
    </row>
    <row r="247" spans="1:3" ht="15.75">
      <c r="A247" s="118"/>
      <c r="B247" s="124"/>
      <c r="C247" s="125" t="s">
        <v>318</v>
      </c>
    </row>
    <row r="248" spans="1:3" ht="15.75">
      <c r="A248" s="118"/>
      <c r="B248" s="124"/>
      <c r="C248" s="125" t="s">
        <v>318</v>
      </c>
    </row>
    <row r="249" spans="1:3" ht="47.25">
      <c r="A249" s="118"/>
      <c r="B249" s="124"/>
      <c r="C249" s="126" t="s">
        <v>319</v>
      </c>
    </row>
    <row r="250" ht="15.75">
      <c r="B250" s="127"/>
    </row>
    <row r="251" ht="15.75">
      <c r="B251" s="127"/>
    </row>
    <row r="252" ht="15.75">
      <c r="B252" s="127"/>
    </row>
    <row r="253" ht="15.75">
      <c r="B253" s="127"/>
    </row>
    <row r="254" ht="15.75">
      <c r="B254" s="127"/>
    </row>
    <row r="255" ht="15.75">
      <c r="B255" s="127"/>
    </row>
    <row r="256" ht="15.75">
      <c r="B256" s="127"/>
    </row>
    <row r="257" ht="15.75">
      <c r="B257" s="127"/>
    </row>
    <row r="258" ht="15.75">
      <c r="B258" s="127"/>
    </row>
    <row r="259" ht="15.75">
      <c r="B259" s="127"/>
    </row>
    <row r="260" ht="15.75">
      <c r="B260" s="127"/>
    </row>
    <row r="261" ht="15.75">
      <c r="B261" s="127"/>
    </row>
    <row r="262" ht="15.75">
      <c r="B262" s="127"/>
    </row>
    <row r="263" ht="15.75">
      <c r="B263" s="127"/>
    </row>
    <row r="264" ht="15.75">
      <c r="B264" s="127"/>
    </row>
    <row r="265" ht="15.75">
      <c r="B265" s="127"/>
    </row>
    <row r="266" ht="15.75">
      <c r="B266" s="127"/>
    </row>
    <row r="267" ht="15.75">
      <c r="B267" s="127"/>
    </row>
    <row r="268" ht="15.75">
      <c r="B268" s="127"/>
    </row>
    <row r="269" ht="15.75">
      <c r="B269" s="127"/>
    </row>
    <row r="270" ht="15.75">
      <c r="B270" s="127"/>
    </row>
    <row r="271" ht="15.75">
      <c r="B271" s="127"/>
    </row>
    <row r="272" ht="15.75">
      <c r="B272" s="127"/>
    </row>
    <row r="273" ht="15.75">
      <c r="B273" s="127"/>
    </row>
    <row r="274" ht="15.75">
      <c r="B274" s="127"/>
    </row>
    <row r="275" ht="15.75">
      <c r="B275" s="127"/>
    </row>
    <row r="276" ht="15.75">
      <c r="B276" s="127"/>
    </row>
    <row r="277" ht="15.75">
      <c r="B277" s="127"/>
    </row>
    <row r="278" ht="15.75">
      <c r="B278" s="127"/>
    </row>
    <row r="279" ht="15.75">
      <c r="B279" s="127"/>
    </row>
    <row r="280" ht="15.75">
      <c r="B280" s="127"/>
    </row>
    <row r="281" ht="15.75">
      <c r="B281" s="127"/>
    </row>
    <row r="282" ht="15.75">
      <c r="B282" s="127"/>
    </row>
    <row r="283" ht="15.75">
      <c r="B283" s="127"/>
    </row>
    <row r="284" ht="15.75">
      <c r="B284" s="127"/>
    </row>
    <row r="285" ht="15.75">
      <c r="B285" s="127"/>
    </row>
    <row r="286" ht="15.75">
      <c r="B286" s="127"/>
    </row>
    <row r="287" ht="15.75">
      <c r="B287" s="127"/>
    </row>
    <row r="288" ht="15.75">
      <c r="B288" s="127"/>
    </row>
    <row r="289" ht="15.75">
      <c r="B289" s="127"/>
    </row>
    <row r="290" ht="15.75">
      <c r="B290" s="127"/>
    </row>
    <row r="291" ht="15.75">
      <c r="B291" s="127"/>
    </row>
    <row r="292" ht="15.75">
      <c r="B292" s="127"/>
    </row>
    <row r="293" ht="15.75">
      <c r="B293" s="127"/>
    </row>
    <row r="294" ht="15.75">
      <c r="B294" s="127"/>
    </row>
    <row r="295" ht="15.75">
      <c r="B295" s="127"/>
    </row>
    <row r="296" ht="15.75">
      <c r="B296" s="127"/>
    </row>
    <row r="297" ht="15.75">
      <c r="B297" s="127"/>
    </row>
    <row r="298" ht="15.75">
      <c r="B298" s="127"/>
    </row>
    <row r="299" ht="15.75">
      <c r="B299" s="127"/>
    </row>
    <row r="300" ht="15.75">
      <c r="B300" s="127"/>
    </row>
    <row r="301" ht="15.75">
      <c r="B301" s="127"/>
    </row>
    <row r="302" ht="15.75">
      <c r="B302" s="127"/>
    </row>
    <row r="303" ht="15.75">
      <c r="B303" s="127"/>
    </row>
    <row r="304" ht="15.75">
      <c r="B304" s="127"/>
    </row>
    <row r="305" ht="15.75">
      <c r="B305" s="127"/>
    </row>
    <row r="306" ht="15.75">
      <c r="B306" s="127"/>
    </row>
    <row r="307" ht="15.75">
      <c r="B307" s="127"/>
    </row>
    <row r="308" ht="15.75">
      <c r="B308" s="127"/>
    </row>
    <row r="309" ht="15.75">
      <c r="B309" s="127"/>
    </row>
    <row r="310" ht="15.75">
      <c r="B310" s="127"/>
    </row>
    <row r="311" ht="15.75">
      <c r="B311" s="127"/>
    </row>
    <row r="312" ht="15.75">
      <c r="B312" s="127"/>
    </row>
    <row r="313" ht="15.75">
      <c r="B313" s="127"/>
    </row>
    <row r="314" ht="15.75">
      <c r="B314" s="127"/>
    </row>
    <row r="315" ht="15.75">
      <c r="B315" s="127"/>
    </row>
    <row r="316" ht="15.75">
      <c r="B316" s="127"/>
    </row>
    <row r="317" ht="15.75">
      <c r="B317" s="127"/>
    </row>
    <row r="318" ht="15.75">
      <c r="B318" s="127"/>
    </row>
    <row r="319" ht="15.75">
      <c r="B319" s="127"/>
    </row>
    <row r="320" ht="15.75">
      <c r="B320" s="127"/>
    </row>
    <row r="321" ht="15.75">
      <c r="B321" s="127"/>
    </row>
    <row r="322" ht="15.75">
      <c r="B322" s="127"/>
    </row>
    <row r="323" ht="15.75">
      <c r="B323" s="127"/>
    </row>
    <row r="324" ht="15.75">
      <c r="B324" s="127"/>
    </row>
    <row r="325" ht="15.75">
      <c r="B325" s="127"/>
    </row>
    <row r="326" ht="15.75">
      <c r="B326" s="127"/>
    </row>
    <row r="327" ht="15.75">
      <c r="B327" s="127"/>
    </row>
    <row r="328" ht="15.75">
      <c r="B328" s="127"/>
    </row>
    <row r="329" ht="15.75">
      <c r="B329" s="127"/>
    </row>
    <row r="330" ht="15.75">
      <c r="B330" s="127"/>
    </row>
    <row r="331" ht="15.75">
      <c r="B331" s="127"/>
    </row>
    <row r="332" ht="15.75">
      <c r="B332" s="127"/>
    </row>
    <row r="333" ht="15.75">
      <c r="B333" s="127"/>
    </row>
    <row r="334" ht="15.75">
      <c r="B334" s="127"/>
    </row>
    <row r="335" ht="15.75">
      <c r="B335" s="127"/>
    </row>
    <row r="336" ht="15.75">
      <c r="B336" s="127"/>
    </row>
    <row r="337" ht="15.75">
      <c r="B337" s="127"/>
    </row>
    <row r="338" ht="15.75">
      <c r="B338" s="127"/>
    </row>
    <row r="339" ht="15.75">
      <c r="B339" s="127"/>
    </row>
    <row r="340" ht="15.75">
      <c r="B340" s="127"/>
    </row>
    <row r="341" ht="15.75">
      <c r="B341" s="127"/>
    </row>
    <row r="342" ht="15.75">
      <c r="B342" s="127"/>
    </row>
    <row r="343" ht="15.75">
      <c r="B343" s="127"/>
    </row>
    <row r="344" ht="15.75">
      <c r="B344" s="127"/>
    </row>
    <row r="345" ht="15.75">
      <c r="B345" s="127"/>
    </row>
    <row r="346" ht="15.75">
      <c r="B346" s="127"/>
    </row>
    <row r="347" ht="15.75">
      <c r="B347" s="127"/>
    </row>
    <row r="348" ht="15.75">
      <c r="B348" s="127"/>
    </row>
    <row r="349" ht="15.75">
      <c r="B349" s="127"/>
    </row>
    <row r="350" ht="15.75">
      <c r="B350" s="127"/>
    </row>
    <row r="351" ht="15.75">
      <c r="B351" s="127"/>
    </row>
    <row r="352" ht="15.75">
      <c r="B352" s="127"/>
    </row>
    <row r="353" ht="15.75">
      <c r="B353" s="127"/>
    </row>
    <row r="354" ht="15.75">
      <c r="B354" s="127"/>
    </row>
    <row r="355" ht="15.75">
      <c r="B355" s="127"/>
    </row>
    <row r="356" ht="15.75">
      <c r="B356" s="127"/>
    </row>
    <row r="357" ht="15.75">
      <c r="B357" s="127"/>
    </row>
    <row r="358" ht="15.75">
      <c r="B358" s="127"/>
    </row>
    <row r="359" ht="15.75">
      <c r="B359" s="127"/>
    </row>
    <row r="360" ht="15.75">
      <c r="B360" s="127"/>
    </row>
    <row r="361" ht="15.75">
      <c r="B361" s="127"/>
    </row>
    <row r="362" ht="15.75">
      <c r="B362" s="127"/>
    </row>
    <row r="363" ht="15.75">
      <c r="B363" s="127"/>
    </row>
    <row r="364" ht="15.75">
      <c r="B364" s="127"/>
    </row>
    <row r="365" ht="15.75">
      <c r="B365" s="127"/>
    </row>
    <row r="366" ht="15.75">
      <c r="B366" s="127"/>
    </row>
    <row r="367" ht="15.75">
      <c r="B367" s="127"/>
    </row>
    <row r="368" ht="15.75">
      <c r="B368" s="127"/>
    </row>
    <row r="369" ht="15.75">
      <c r="B369" s="127"/>
    </row>
    <row r="370" ht="15.75">
      <c r="B370" s="127"/>
    </row>
    <row r="371" ht="15.75">
      <c r="B371" s="127"/>
    </row>
    <row r="372" ht="15.75">
      <c r="B372" s="127"/>
    </row>
    <row r="373" ht="15.75">
      <c r="B373" s="127"/>
    </row>
    <row r="374" ht="15.75">
      <c r="B374" s="127"/>
    </row>
    <row r="375" ht="15.75">
      <c r="B375" s="127"/>
    </row>
    <row r="376" ht="15.75">
      <c r="B376" s="127"/>
    </row>
    <row r="377" ht="15.75">
      <c r="B377" s="127"/>
    </row>
    <row r="378" ht="15.75">
      <c r="B378" s="127"/>
    </row>
    <row r="379" ht="15.75">
      <c r="B379" s="127"/>
    </row>
    <row r="380" ht="15.75">
      <c r="B380" s="127"/>
    </row>
    <row r="381" ht="15.75">
      <c r="B381" s="127"/>
    </row>
    <row r="382" ht="15.75">
      <c r="B382" s="127"/>
    </row>
    <row r="383" ht="15.75">
      <c r="B383" s="127"/>
    </row>
    <row r="384" ht="15.75">
      <c r="B384" s="127"/>
    </row>
    <row r="385" ht="15.75">
      <c r="B385" s="127"/>
    </row>
    <row r="386" ht="15.75">
      <c r="B386" s="127"/>
    </row>
    <row r="387" ht="15.75">
      <c r="B387" s="127"/>
    </row>
    <row r="388" ht="15.75">
      <c r="B388" s="127"/>
    </row>
    <row r="389" ht="15.75">
      <c r="B389" s="127"/>
    </row>
    <row r="390" ht="15.75">
      <c r="B390" s="127"/>
    </row>
    <row r="391" ht="15.75">
      <c r="B391" s="127"/>
    </row>
    <row r="392" ht="15.75">
      <c r="B392" s="127"/>
    </row>
    <row r="393" ht="15.75">
      <c r="B393" s="127"/>
    </row>
    <row r="394" ht="15.75">
      <c r="B394" s="127"/>
    </row>
    <row r="395" ht="15.75">
      <c r="B395" s="127"/>
    </row>
    <row r="396" ht="15.75">
      <c r="B396" s="127"/>
    </row>
    <row r="397" ht="15.75">
      <c r="B397" s="127"/>
    </row>
    <row r="398" ht="15.75">
      <c r="B398" s="127"/>
    </row>
    <row r="399" ht="15.75">
      <c r="B399" s="127"/>
    </row>
    <row r="400" ht="15.75">
      <c r="B400" s="127"/>
    </row>
    <row r="401" ht="15.75">
      <c r="B401" s="127"/>
    </row>
    <row r="402" ht="15.75">
      <c r="B402" s="127"/>
    </row>
    <row r="403" ht="15.75">
      <c r="B403" s="127"/>
    </row>
    <row r="404" ht="15.75">
      <c r="B404" s="127"/>
    </row>
    <row r="405" ht="15.75">
      <c r="B405" s="127"/>
    </row>
    <row r="406" ht="15.75">
      <c r="B406" s="127"/>
    </row>
    <row r="407" ht="15.75">
      <c r="B407" s="127"/>
    </row>
    <row r="408" ht="15.75">
      <c r="B408" s="127"/>
    </row>
    <row r="409" ht="15.75">
      <c r="B409" s="127"/>
    </row>
    <row r="410" ht="15.75">
      <c r="B410" s="127"/>
    </row>
    <row r="411" ht="15.75">
      <c r="B411" s="127"/>
    </row>
    <row r="412" ht="15.75">
      <c r="B412" s="127"/>
    </row>
    <row r="413" ht="15.75">
      <c r="B413" s="127"/>
    </row>
    <row r="414" ht="15.75">
      <c r="B414" s="127"/>
    </row>
    <row r="415" ht="15.75">
      <c r="B415" s="127"/>
    </row>
    <row r="416" ht="15.75">
      <c r="B416" s="127"/>
    </row>
    <row r="417" ht="15.75">
      <c r="B417" s="127"/>
    </row>
    <row r="418" ht="15.75">
      <c r="B418" s="127"/>
    </row>
    <row r="419" ht="15.75">
      <c r="B419" s="127"/>
    </row>
    <row r="420" ht="15.75">
      <c r="B420" s="127"/>
    </row>
    <row r="421" ht="15.75">
      <c r="B421" s="127"/>
    </row>
    <row r="422" ht="15.75">
      <c r="B422" s="127"/>
    </row>
    <row r="423" ht="15.75">
      <c r="B423" s="127"/>
    </row>
    <row r="424" ht="15.75">
      <c r="B424" s="127"/>
    </row>
    <row r="425" ht="15.75">
      <c r="B425" s="127"/>
    </row>
    <row r="426" ht="15.75">
      <c r="B426" s="127"/>
    </row>
    <row r="427" ht="15.75">
      <c r="B427" s="127"/>
    </row>
    <row r="428" ht="15.75">
      <c r="B428" s="127"/>
    </row>
    <row r="429" ht="15.75">
      <c r="B429" s="127"/>
    </row>
    <row r="430" ht="15.75">
      <c r="B430" s="127"/>
    </row>
    <row r="431" ht="15.75">
      <c r="B431" s="127"/>
    </row>
    <row r="432" ht="15.75">
      <c r="B432" s="127"/>
    </row>
    <row r="433" ht="15.75">
      <c r="B433" s="127"/>
    </row>
    <row r="434" ht="15.75">
      <c r="B434" s="127"/>
    </row>
    <row r="435" ht="15.75">
      <c r="B435" s="127"/>
    </row>
    <row r="436" ht="15.75">
      <c r="B436" s="127"/>
    </row>
    <row r="437" ht="15.75">
      <c r="B437" s="127"/>
    </row>
    <row r="438" ht="15.75">
      <c r="B438" s="127"/>
    </row>
    <row r="439" ht="15.75">
      <c r="B439" s="127"/>
    </row>
    <row r="440" ht="15.75">
      <c r="B440" s="127"/>
    </row>
    <row r="441" ht="15.75">
      <c r="B441" s="127"/>
    </row>
    <row r="442" ht="15.75">
      <c r="B442" s="127"/>
    </row>
    <row r="443" ht="15.75">
      <c r="B443" s="127"/>
    </row>
    <row r="444" ht="15.75">
      <c r="B444" s="127"/>
    </row>
    <row r="445" ht="15.75">
      <c r="B445" s="127"/>
    </row>
    <row r="446" ht="15.75">
      <c r="B446" s="127"/>
    </row>
    <row r="447" ht="15.75">
      <c r="B447" s="127"/>
    </row>
    <row r="448" ht="15.75">
      <c r="B448" s="127"/>
    </row>
    <row r="449" ht="15.75">
      <c r="B449" s="127"/>
    </row>
    <row r="450" ht="15.75">
      <c r="B450" s="127"/>
    </row>
    <row r="451" ht="15.75">
      <c r="B451" s="127"/>
    </row>
    <row r="452" ht="15.75">
      <c r="B452" s="127"/>
    </row>
    <row r="453" ht="15.75">
      <c r="B453" s="127"/>
    </row>
    <row r="454" ht="15.75">
      <c r="B454" s="127"/>
    </row>
    <row r="455" ht="15.75">
      <c r="B455" s="127"/>
    </row>
    <row r="456" ht="15.75">
      <c r="B456" s="127"/>
    </row>
    <row r="457" ht="15.75">
      <c r="B457" s="127"/>
    </row>
    <row r="458" ht="15.75">
      <c r="B458" s="127"/>
    </row>
    <row r="459" ht="15.75">
      <c r="B459" s="127"/>
    </row>
    <row r="460" ht="15.75">
      <c r="B460" s="127"/>
    </row>
    <row r="461" ht="15.75">
      <c r="B461" s="127"/>
    </row>
    <row r="462" ht="15.75">
      <c r="B462" s="127"/>
    </row>
    <row r="463" ht="15.75">
      <c r="B463" s="127"/>
    </row>
    <row r="464" ht="15.75">
      <c r="B464" s="127"/>
    </row>
    <row r="465" ht="15.75">
      <c r="B465" s="127"/>
    </row>
    <row r="466" ht="15.75">
      <c r="B466" s="127"/>
    </row>
    <row r="467" ht="15.75">
      <c r="B467" s="127"/>
    </row>
    <row r="468" ht="15.75">
      <c r="B468" s="127"/>
    </row>
    <row r="469" ht="15.75">
      <c r="B469" s="127"/>
    </row>
    <row r="470" ht="15.75">
      <c r="B470" s="127"/>
    </row>
    <row r="471" ht="15.75">
      <c r="B471" s="127"/>
    </row>
    <row r="472" ht="15.75">
      <c r="B472" s="127"/>
    </row>
    <row r="473" ht="15.75">
      <c r="B473" s="127"/>
    </row>
    <row r="474" ht="15.75">
      <c r="B474" s="127"/>
    </row>
    <row r="475" ht="15.75">
      <c r="B475" s="127"/>
    </row>
    <row r="476" ht="15.75">
      <c r="B476" s="127"/>
    </row>
    <row r="477" ht="15.75">
      <c r="B477" s="127"/>
    </row>
    <row r="478" ht="15.75">
      <c r="B478" s="127"/>
    </row>
    <row r="479" ht="15.75">
      <c r="B479" s="127"/>
    </row>
    <row r="480" ht="15.75">
      <c r="B480" s="127"/>
    </row>
    <row r="481" ht="15.75">
      <c r="B481" s="127"/>
    </row>
    <row r="482" ht="15.75">
      <c r="B482" s="127"/>
    </row>
    <row r="483" ht="15.75">
      <c r="B483" s="127"/>
    </row>
    <row r="484" ht="15.75">
      <c r="B484" s="127"/>
    </row>
    <row r="485" ht="15.75">
      <c r="B485" s="127"/>
    </row>
    <row r="486" ht="15.75">
      <c r="B486" s="127"/>
    </row>
    <row r="487" ht="15.75">
      <c r="B487" s="127"/>
    </row>
    <row r="488" ht="15.75">
      <c r="B488" s="127"/>
    </row>
    <row r="489" ht="15.75">
      <c r="B489" s="127"/>
    </row>
    <row r="490" ht="15.75">
      <c r="B490" s="127"/>
    </row>
    <row r="491" ht="15.75">
      <c r="B491" s="127"/>
    </row>
    <row r="492" ht="15.75">
      <c r="B492" s="127"/>
    </row>
    <row r="493" ht="15.75">
      <c r="B493" s="127"/>
    </row>
    <row r="494" ht="15.75">
      <c r="B494" s="127"/>
    </row>
    <row r="495" ht="15.75">
      <c r="B495" s="127"/>
    </row>
    <row r="496" ht="15.75">
      <c r="B496" s="127"/>
    </row>
    <row r="497" ht="15.75">
      <c r="B497" s="127"/>
    </row>
    <row r="498" ht="15.75">
      <c r="B498" s="127"/>
    </row>
    <row r="499" ht="15.75">
      <c r="B499" s="127"/>
    </row>
    <row r="500" ht="15.75">
      <c r="B500" s="127"/>
    </row>
    <row r="501" ht="15.75">
      <c r="B501" s="127"/>
    </row>
    <row r="502" ht="15.75">
      <c r="B502" s="127"/>
    </row>
    <row r="503" ht="15.75">
      <c r="B503" s="127"/>
    </row>
    <row r="504" ht="15.75">
      <c r="B504" s="127"/>
    </row>
    <row r="505" ht="15.75">
      <c r="B505" s="127"/>
    </row>
    <row r="506" ht="15.75">
      <c r="B506" s="127"/>
    </row>
    <row r="507" ht="15.75">
      <c r="B507" s="127"/>
    </row>
    <row r="508" ht="15.75">
      <c r="B508" s="127"/>
    </row>
    <row r="509" ht="15.75">
      <c r="B509" s="127"/>
    </row>
    <row r="510" ht="15.75">
      <c r="B510" s="127"/>
    </row>
    <row r="511" ht="15.75">
      <c r="B511" s="127"/>
    </row>
    <row r="512" ht="15.75">
      <c r="B512" s="127"/>
    </row>
    <row r="513" ht="15.75">
      <c r="B513" s="127"/>
    </row>
    <row r="514" ht="15.75">
      <c r="B514" s="127"/>
    </row>
    <row r="515" ht="15.75">
      <c r="B515" s="127"/>
    </row>
    <row r="516" ht="15.75">
      <c r="B516" s="127"/>
    </row>
    <row r="517" ht="15.75">
      <c r="B517" s="127"/>
    </row>
    <row r="518" ht="15.75">
      <c r="B518" s="127"/>
    </row>
    <row r="519" ht="15.75">
      <c r="B519" s="127"/>
    </row>
    <row r="520" ht="15.75">
      <c r="B520" s="127"/>
    </row>
    <row r="521" ht="15.75">
      <c r="B521" s="127"/>
    </row>
    <row r="522" ht="15.75">
      <c r="B522" s="127"/>
    </row>
    <row r="523" ht="15.75">
      <c r="B523" s="127"/>
    </row>
    <row r="524" ht="15.75">
      <c r="B524" s="127"/>
    </row>
    <row r="525" ht="15.75">
      <c r="B525" s="127"/>
    </row>
    <row r="526" ht="15.75">
      <c r="B526" s="127"/>
    </row>
    <row r="527" ht="15.75">
      <c r="B527" s="127"/>
    </row>
    <row r="528" ht="15.75">
      <c r="B528" s="127"/>
    </row>
    <row r="529" ht="15.75">
      <c r="B529" s="127"/>
    </row>
    <row r="530" ht="15.75">
      <c r="B530" s="127"/>
    </row>
    <row r="531" ht="15.75">
      <c r="B531" s="127"/>
    </row>
    <row r="532" ht="15.75">
      <c r="B532" s="127"/>
    </row>
    <row r="533" ht="15.75">
      <c r="B533" s="127"/>
    </row>
    <row r="534" ht="15.75">
      <c r="B534" s="127"/>
    </row>
    <row r="535" ht="15.75">
      <c r="B535" s="127"/>
    </row>
    <row r="536" ht="15.75">
      <c r="B536" s="127"/>
    </row>
    <row r="537" ht="15.75">
      <c r="B537" s="127"/>
    </row>
    <row r="538" ht="15.75">
      <c r="B538" s="127"/>
    </row>
    <row r="539" ht="15.75">
      <c r="B539" s="127"/>
    </row>
    <row r="540" ht="15.75">
      <c r="B540" s="127"/>
    </row>
    <row r="541" ht="15.75">
      <c r="B541" s="127"/>
    </row>
    <row r="542" ht="15.75">
      <c r="B542" s="127"/>
    </row>
    <row r="543" ht="15.75">
      <c r="B543" s="127"/>
    </row>
    <row r="544" ht="15.75">
      <c r="B544" s="127"/>
    </row>
    <row r="545" ht="15.75">
      <c r="B545" s="127"/>
    </row>
    <row r="546" ht="15.75">
      <c r="B546" s="127"/>
    </row>
    <row r="547" ht="15.75">
      <c r="B547" s="127"/>
    </row>
    <row r="548" ht="15.75">
      <c r="B548" s="127"/>
    </row>
    <row r="549" ht="15.75">
      <c r="B549" s="127"/>
    </row>
    <row r="550" ht="15.75">
      <c r="B550" s="127"/>
    </row>
    <row r="551" ht="15.75">
      <c r="B551" s="127"/>
    </row>
    <row r="552" ht="15.75">
      <c r="B552" s="127"/>
    </row>
    <row r="553" ht="15.75">
      <c r="B553" s="127"/>
    </row>
    <row r="554" ht="15.75">
      <c r="B554" s="127"/>
    </row>
    <row r="555" ht="15.75">
      <c r="B555" s="127"/>
    </row>
    <row r="556" ht="15.75">
      <c r="B556" s="127"/>
    </row>
    <row r="557" ht="15.75">
      <c r="B557" s="127"/>
    </row>
    <row r="558" ht="15.75">
      <c r="B558" s="127"/>
    </row>
    <row r="559" ht="15.75">
      <c r="B559" s="127"/>
    </row>
    <row r="560" ht="15.75">
      <c r="B560" s="127"/>
    </row>
    <row r="561" ht="15.75">
      <c r="B561" s="127"/>
    </row>
    <row r="562" ht="15.75">
      <c r="B562" s="127"/>
    </row>
    <row r="563" ht="15.75">
      <c r="B563" s="127"/>
    </row>
    <row r="564" ht="15.75">
      <c r="B564" s="127"/>
    </row>
    <row r="565" ht="15.75">
      <c r="B565" s="127"/>
    </row>
    <row r="566" ht="15.75">
      <c r="B566" s="127"/>
    </row>
    <row r="567" ht="15.75">
      <c r="B567" s="127"/>
    </row>
    <row r="568" ht="15.75">
      <c r="B568" s="127"/>
    </row>
    <row r="569" ht="15.75">
      <c r="B569" s="127"/>
    </row>
    <row r="570" ht="15.75">
      <c r="B570" s="127"/>
    </row>
    <row r="571" ht="15.75">
      <c r="B571" s="127"/>
    </row>
    <row r="572" ht="15.75">
      <c r="B572" s="127"/>
    </row>
    <row r="573" ht="15.75">
      <c r="B573" s="127"/>
    </row>
    <row r="574" ht="15.75">
      <c r="B574" s="127"/>
    </row>
    <row r="575" ht="15.75">
      <c r="B575" s="127"/>
    </row>
    <row r="576" ht="15.75">
      <c r="B576" s="127"/>
    </row>
    <row r="577" ht="15.75">
      <c r="B577" s="127"/>
    </row>
    <row r="578" ht="15.75">
      <c r="B578" s="127"/>
    </row>
    <row r="579" ht="15.75">
      <c r="B579" s="127"/>
    </row>
    <row r="580" ht="15.75">
      <c r="B580" s="127"/>
    </row>
    <row r="581" ht="15.75">
      <c r="B581" s="127"/>
    </row>
    <row r="582" ht="15.75">
      <c r="B582" s="127"/>
    </row>
    <row r="583" ht="15.75">
      <c r="B583" s="127"/>
    </row>
    <row r="584" ht="15.75">
      <c r="B584" s="127"/>
    </row>
    <row r="585" ht="15.75">
      <c r="B585" s="127"/>
    </row>
    <row r="586" ht="15.75">
      <c r="B586" s="127"/>
    </row>
    <row r="587" ht="15.75">
      <c r="B587" s="127"/>
    </row>
    <row r="588" ht="15.75">
      <c r="B588" s="127"/>
    </row>
    <row r="589" ht="15.75">
      <c r="B589" s="127"/>
    </row>
    <row r="590" ht="15.75">
      <c r="B590" s="127"/>
    </row>
    <row r="591" ht="15.75">
      <c r="B591" s="127"/>
    </row>
    <row r="592" ht="15.75">
      <c r="B592" s="127"/>
    </row>
    <row r="593" ht="15.75">
      <c r="B593" s="127"/>
    </row>
    <row r="594" ht="15.75">
      <c r="B594" s="127"/>
    </row>
    <row r="595" ht="15.75">
      <c r="B595" s="127"/>
    </row>
    <row r="596" ht="15.75">
      <c r="B596" s="127"/>
    </row>
    <row r="597" ht="15.75">
      <c r="B597" s="127"/>
    </row>
    <row r="598" ht="15.75">
      <c r="B598" s="127"/>
    </row>
    <row r="599" ht="15.75">
      <c r="B599" s="127"/>
    </row>
    <row r="600" ht="15.75">
      <c r="B600" s="127"/>
    </row>
    <row r="601" ht="15.75">
      <c r="B601" s="127"/>
    </row>
    <row r="602" ht="15.75">
      <c r="B602" s="127"/>
    </row>
    <row r="603" ht="15.75">
      <c r="B603" s="127"/>
    </row>
    <row r="604" ht="15.75">
      <c r="B604" s="127"/>
    </row>
    <row r="605" ht="15.75">
      <c r="B605" s="127"/>
    </row>
    <row r="606" ht="15.75">
      <c r="B606" s="127"/>
    </row>
    <row r="607" ht="15.75">
      <c r="B607" s="127"/>
    </row>
    <row r="608" ht="15.75">
      <c r="B608" s="127"/>
    </row>
    <row r="609" ht="15.75">
      <c r="B609" s="127"/>
    </row>
    <row r="610" ht="15.75">
      <c r="B610" s="127"/>
    </row>
    <row r="611" ht="15.75">
      <c r="B611" s="127"/>
    </row>
    <row r="612" ht="15.75">
      <c r="B612" s="127"/>
    </row>
    <row r="613" ht="15.75">
      <c r="B613" s="127"/>
    </row>
    <row r="614" ht="15.75">
      <c r="B614" s="127"/>
    </row>
    <row r="615" ht="15.75">
      <c r="B615" s="127"/>
    </row>
    <row r="616" ht="15.75">
      <c r="B616" s="127"/>
    </row>
    <row r="617" ht="15.75">
      <c r="B617" s="127"/>
    </row>
    <row r="618" ht="15.75">
      <c r="B618" s="127"/>
    </row>
    <row r="619" ht="15.75">
      <c r="B619" s="127"/>
    </row>
    <row r="620" ht="15.75">
      <c r="B620" s="127"/>
    </row>
    <row r="621" ht="15.75">
      <c r="B621" s="127"/>
    </row>
    <row r="622" ht="15.75">
      <c r="B622" s="127"/>
    </row>
    <row r="623" ht="15.75">
      <c r="B623" s="127"/>
    </row>
    <row r="624" ht="15.75">
      <c r="B624" s="127"/>
    </row>
    <row r="625" ht="15.75">
      <c r="B625" s="127"/>
    </row>
    <row r="626" ht="15.75">
      <c r="B626" s="127"/>
    </row>
    <row r="627" ht="15.75">
      <c r="B627" s="127"/>
    </row>
    <row r="628" ht="15.75">
      <c r="B628" s="127"/>
    </row>
    <row r="629" ht="15.75">
      <c r="B629" s="127"/>
    </row>
    <row r="630" ht="15.75">
      <c r="B630" s="127"/>
    </row>
    <row r="631" ht="15.75">
      <c r="B631" s="127"/>
    </row>
    <row r="632" ht="15.75">
      <c r="B632" s="127"/>
    </row>
    <row r="633" ht="15.75">
      <c r="B633" s="127"/>
    </row>
    <row r="634" ht="15.75">
      <c r="B634" s="127"/>
    </row>
    <row r="635" ht="15.75">
      <c r="B635" s="127"/>
    </row>
    <row r="636" ht="15.75">
      <c r="B636" s="127"/>
    </row>
    <row r="637" ht="15.75">
      <c r="B637" s="127"/>
    </row>
    <row r="638" ht="15.75">
      <c r="B638" s="127"/>
    </row>
    <row r="639" ht="15.75">
      <c r="B639" s="127"/>
    </row>
    <row r="640" ht="15.75">
      <c r="B640" s="127"/>
    </row>
    <row r="641" ht="15.75">
      <c r="B641" s="127"/>
    </row>
    <row r="642" ht="15.75">
      <c r="B642" s="127"/>
    </row>
    <row r="643" ht="15.75">
      <c r="B643" s="127"/>
    </row>
    <row r="644" ht="15.75">
      <c r="B644" s="127"/>
    </row>
    <row r="645" ht="15.75">
      <c r="B645" s="127"/>
    </row>
    <row r="646" ht="15.75">
      <c r="B646" s="127"/>
    </row>
    <row r="647" ht="15.75">
      <c r="B647" s="127"/>
    </row>
    <row r="648" ht="15.75">
      <c r="B648" s="127"/>
    </row>
    <row r="649" ht="15.75">
      <c r="B649" s="127"/>
    </row>
    <row r="650" ht="15.75">
      <c r="B650" s="127"/>
    </row>
    <row r="651" ht="15.75">
      <c r="B651" s="127"/>
    </row>
    <row r="652" ht="15.75">
      <c r="B652" s="127"/>
    </row>
    <row r="653" ht="15.75">
      <c r="B653" s="127"/>
    </row>
    <row r="654" ht="15.75">
      <c r="B654" s="127"/>
    </row>
    <row r="655" ht="15.75">
      <c r="B655" s="127"/>
    </row>
    <row r="656" ht="15.75">
      <c r="B656" s="127"/>
    </row>
    <row r="657" ht="15.75">
      <c r="B657" s="127"/>
    </row>
    <row r="658" ht="15.75">
      <c r="B658" s="127"/>
    </row>
    <row r="659" ht="15.75">
      <c r="B659" s="127"/>
    </row>
    <row r="660" ht="15.75">
      <c r="B660" s="127"/>
    </row>
    <row r="661" ht="15.75">
      <c r="B661" s="127"/>
    </row>
    <row r="662" ht="15.75">
      <c r="B662" s="127"/>
    </row>
    <row r="663" ht="15.75">
      <c r="B663" s="127"/>
    </row>
    <row r="664" ht="15.75">
      <c r="B664" s="127"/>
    </row>
    <row r="665" ht="15.75">
      <c r="B665" s="127"/>
    </row>
    <row r="666" ht="15.75">
      <c r="B666" s="127"/>
    </row>
    <row r="667" ht="15.75">
      <c r="B667" s="127"/>
    </row>
    <row r="668" ht="15.75">
      <c r="B668" s="127"/>
    </row>
    <row r="669" ht="15.75">
      <c r="B669" s="127"/>
    </row>
    <row r="670" ht="15.75">
      <c r="B670" s="127"/>
    </row>
    <row r="671" ht="15.75">
      <c r="B671" s="127"/>
    </row>
    <row r="672" ht="15.75">
      <c r="B672" s="127"/>
    </row>
    <row r="673" ht="15.75">
      <c r="B673" s="127"/>
    </row>
    <row r="674" ht="15.75">
      <c r="B674" s="127"/>
    </row>
    <row r="675" ht="15.75">
      <c r="B675" s="127"/>
    </row>
    <row r="676" ht="15.75">
      <c r="B676" s="127"/>
    </row>
    <row r="677" ht="15.75">
      <c r="B677" s="127"/>
    </row>
    <row r="678" ht="15.75">
      <c r="B678" s="127"/>
    </row>
    <row r="679" ht="15.75">
      <c r="B679" s="127"/>
    </row>
    <row r="680" ht="15.75">
      <c r="B680" s="127"/>
    </row>
    <row r="681" ht="15.75">
      <c r="B681" s="127"/>
    </row>
    <row r="682" ht="15.75">
      <c r="B682" s="127"/>
    </row>
    <row r="683" ht="15.75">
      <c r="B683" s="127"/>
    </row>
    <row r="684" ht="15.75">
      <c r="B684" s="127"/>
    </row>
    <row r="685" ht="15.75">
      <c r="B685" s="127"/>
    </row>
    <row r="686" ht="15.75">
      <c r="B686" s="127"/>
    </row>
    <row r="687" ht="15.75">
      <c r="B687" s="127"/>
    </row>
    <row r="688" ht="15.75">
      <c r="B688" s="127"/>
    </row>
    <row r="689" ht="15.75">
      <c r="B689" s="127"/>
    </row>
    <row r="690" ht="15.75">
      <c r="B690" s="127"/>
    </row>
    <row r="691" ht="15.75">
      <c r="B691" s="127"/>
    </row>
    <row r="692" ht="15.75">
      <c r="B692" s="127"/>
    </row>
    <row r="693" ht="15.75">
      <c r="B693" s="127"/>
    </row>
    <row r="694" ht="15.75">
      <c r="B694" s="127"/>
    </row>
    <row r="695" ht="15.75">
      <c r="B695" s="127"/>
    </row>
    <row r="696" ht="15.75">
      <c r="B696" s="127"/>
    </row>
    <row r="697" ht="15.75">
      <c r="B697" s="127"/>
    </row>
    <row r="698" ht="15.75">
      <c r="B698" s="127"/>
    </row>
    <row r="699" ht="15.75">
      <c r="B699" s="127"/>
    </row>
    <row r="700" ht="15.75">
      <c r="B700" s="127"/>
    </row>
    <row r="701" ht="15.75">
      <c r="B701" s="127"/>
    </row>
    <row r="702" ht="15.75">
      <c r="B702" s="127"/>
    </row>
    <row r="703" ht="15.75">
      <c r="B703" s="127"/>
    </row>
    <row r="704" ht="15.75">
      <c r="B704" s="127"/>
    </row>
    <row r="705" ht="15.75">
      <c r="B705" s="127"/>
    </row>
    <row r="706" ht="15.75">
      <c r="B706" s="127"/>
    </row>
    <row r="707" ht="15.75">
      <c r="B707" s="127"/>
    </row>
    <row r="708" ht="15.75">
      <c r="B708" s="127"/>
    </row>
    <row r="709" ht="15.75">
      <c r="B709" s="127"/>
    </row>
    <row r="710" ht="15.75">
      <c r="B710" s="127"/>
    </row>
    <row r="711" ht="15.75">
      <c r="B711" s="127"/>
    </row>
    <row r="712" ht="15.75">
      <c r="B712" s="127"/>
    </row>
    <row r="713" ht="15.75">
      <c r="B713" s="127"/>
    </row>
    <row r="714" ht="15.75">
      <c r="B714" s="127"/>
    </row>
    <row r="715" ht="15.75">
      <c r="B715" s="127"/>
    </row>
    <row r="716" ht="15.75">
      <c r="B716" s="127"/>
    </row>
    <row r="717" ht="15.75">
      <c r="B717" s="127"/>
    </row>
    <row r="718" ht="15.75">
      <c r="B718" s="127"/>
    </row>
    <row r="719" ht="15.75">
      <c r="B719" s="127"/>
    </row>
    <row r="720" ht="15.75">
      <c r="B720" s="127"/>
    </row>
    <row r="721" ht="15.75">
      <c r="B721" s="127"/>
    </row>
    <row r="722" ht="15.75">
      <c r="B722" s="127"/>
    </row>
    <row r="723" ht="15.75">
      <c r="B723" s="127"/>
    </row>
    <row r="724" ht="15.75">
      <c r="B724" s="127"/>
    </row>
    <row r="725" ht="15.75">
      <c r="B725" s="127"/>
    </row>
    <row r="726" ht="15.75">
      <c r="B726" s="127"/>
    </row>
    <row r="727" ht="15.75">
      <c r="B727" s="127"/>
    </row>
    <row r="728" ht="15.75">
      <c r="B728" s="127"/>
    </row>
    <row r="729" ht="15.75">
      <c r="B729" s="127"/>
    </row>
    <row r="730" ht="15.75">
      <c r="B730" s="127"/>
    </row>
    <row r="731" ht="15.75">
      <c r="B731" s="127"/>
    </row>
    <row r="732" ht="15.75">
      <c r="B732" s="127"/>
    </row>
    <row r="733" ht="15.75">
      <c r="B733" s="127"/>
    </row>
    <row r="734" ht="15.75">
      <c r="B734" s="127"/>
    </row>
    <row r="735" ht="15.75">
      <c r="B735" s="127"/>
    </row>
    <row r="736" ht="15.75">
      <c r="B736" s="127"/>
    </row>
    <row r="737" ht="15.75">
      <c r="B737" s="127"/>
    </row>
    <row r="738" ht="15.75">
      <c r="B738" s="127"/>
    </row>
    <row r="739" ht="15.75">
      <c r="B739" s="127"/>
    </row>
    <row r="740" ht="15.75">
      <c r="B740" s="127"/>
    </row>
    <row r="741" ht="15.75">
      <c r="B741" s="127"/>
    </row>
    <row r="742" ht="15.75">
      <c r="B742" s="127"/>
    </row>
    <row r="743" ht="15.75">
      <c r="B743" s="127"/>
    </row>
    <row r="744" ht="15.75">
      <c r="B744" s="127"/>
    </row>
    <row r="745" ht="15.75">
      <c r="B745" s="127"/>
    </row>
    <row r="746" ht="15.75">
      <c r="B746" s="127"/>
    </row>
    <row r="747" ht="15.75">
      <c r="B747" s="127"/>
    </row>
    <row r="748" ht="15.75">
      <c r="B748" s="127"/>
    </row>
    <row r="749" ht="15.75">
      <c r="B749" s="127"/>
    </row>
    <row r="750" ht="15.75">
      <c r="B750" s="127"/>
    </row>
    <row r="751" ht="15.75">
      <c r="B751" s="127"/>
    </row>
    <row r="752" ht="15.75">
      <c r="B752" s="127"/>
    </row>
    <row r="753" ht="15.75">
      <c r="B753" s="127"/>
    </row>
    <row r="754" ht="15.75">
      <c r="B754" s="127"/>
    </row>
    <row r="755" ht="15.75">
      <c r="B755" s="127"/>
    </row>
    <row r="756" ht="15.75">
      <c r="B756" s="127"/>
    </row>
    <row r="757" ht="15.75">
      <c r="B757" s="127"/>
    </row>
    <row r="758" ht="15.75">
      <c r="B758" s="127"/>
    </row>
    <row r="759" ht="15.75">
      <c r="B759" s="127"/>
    </row>
    <row r="760" ht="15.75">
      <c r="B760" s="127"/>
    </row>
    <row r="761" ht="15.75">
      <c r="B761" s="127"/>
    </row>
    <row r="762" ht="15.75">
      <c r="B762" s="127"/>
    </row>
    <row r="763" ht="15.75">
      <c r="B763" s="127"/>
    </row>
    <row r="764" ht="15.75">
      <c r="B764" s="127"/>
    </row>
    <row r="765" ht="15.75">
      <c r="B765" s="127"/>
    </row>
    <row r="766" ht="15.75">
      <c r="B766" s="127"/>
    </row>
    <row r="767" ht="15.75">
      <c r="B767" s="127"/>
    </row>
    <row r="768" ht="15.75">
      <c r="B768" s="127"/>
    </row>
    <row r="769" ht="15.75">
      <c r="B769" s="127"/>
    </row>
    <row r="770" ht="15.75">
      <c r="B770" s="127"/>
    </row>
    <row r="771" ht="15.75">
      <c r="B771" s="127"/>
    </row>
    <row r="772" ht="15.75">
      <c r="B772" s="127"/>
    </row>
    <row r="773" ht="15.75">
      <c r="B773" s="127"/>
    </row>
    <row r="774" ht="15.75">
      <c r="B774" s="127"/>
    </row>
    <row r="775" ht="15.75">
      <c r="B775" s="127"/>
    </row>
    <row r="776" ht="15.75">
      <c r="B776" s="127"/>
    </row>
    <row r="777" ht="15.75">
      <c r="B777" s="127"/>
    </row>
    <row r="778" ht="15.75">
      <c r="B778" s="127"/>
    </row>
    <row r="779" ht="15.75">
      <c r="B779" s="127"/>
    </row>
    <row r="780" ht="15.75">
      <c r="B780" s="127"/>
    </row>
    <row r="781" ht="15.75">
      <c r="B781" s="127"/>
    </row>
    <row r="782" ht="15.75">
      <c r="B782" s="127"/>
    </row>
    <row r="783" ht="15.75">
      <c r="B783" s="127"/>
    </row>
    <row r="784" ht="15.75">
      <c r="B784" s="127"/>
    </row>
    <row r="785" ht="15.75">
      <c r="B785" s="127"/>
    </row>
    <row r="786" ht="15.75">
      <c r="B786" s="127"/>
    </row>
    <row r="787" ht="15.75">
      <c r="B787" s="127"/>
    </row>
    <row r="788" ht="15.75">
      <c r="B788" s="127"/>
    </row>
    <row r="789" ht="15.75">
      <c r="B789" s="127"/>
    </row>
    <row r="790" ht="15.75">
      <c r="B790" s="127"/>
    </row>
    <row r="791" ht="15.75">
      <c r="B791" s="127"/>
    </row>
    <row r="792" ht="15.75">
      <c r="B792" s="127"/>
    </row>
    <row r="793" ht="15.75">
      <c r="B793" s="127"/>
    </row>
    <row r="794" ht="15.75">
      <c r="B794" s="127"/>
    </row>
    <row r="795" ht="15.75">
      <c r="B795" s="127"/>
    </row>
    <row r="796" ht="15.75">
      <c r="B796" s="127"/>
    </row>
    <row r="797" ht="15.75">
      <c r="B797" s="127"/>
    </row>
    <row r="798" ht="15.75">
      <c r="B798" s="127"/>
    </row>
    <row r="799" ht="15.75">
      <c r="B799" s="127"/>
    </row>
    <row r="800" ht="15.75">
      <c r="B800" s="127"/>
    </row>
    <row r="801" ht="15.75">
      <c r="B801" s="127"/>
    </row>
    <row r="802" ht="15.75">
      <c r="B802" s="127"/>
    </row>
    <row r="803" ht="15.75">
      <c r="B803" s="127"/>
    </row>
    <row r="804" ht="15.75">
      <c r="B804" s="127"/>
    </row>
    <row r="805" ht="15.75">
      <c r="B805" s="127"/>
    </row>
    <row r="806" ht="15.75">
      <c r="B806" s="127"/>
    </row>
    <row r="807" ht="15.75">
      <c r="B807" s="127"/>
    </row>
    <row r="808" ht="15.75">
      <c r="B808" s="127"/>
    </row>
    <row r="809" ht="15.75">
      <c r="B809" s="127"/>
    </row>
    <row r="810" ht="15.75">
      <c r="B810" s="127"/>
    </row>
    <row r="811" ht="15.75">
      <c r="B811" s="127"/>
    </row>
    <row r="812" ht="15.75">
      <c r="B812" s="127"/>
    </row>
    <row r="813" ht="15.75">
      <c r="B813" s="127"/>
    </row>
    <row r="814" ht="15.75">
      <c r="B814" s="127"/>
    </row>
    <row r="815" ht="15.75">
      <c r="B815" s="127"/>
    </row>
    <row r="816" ht="15.75">
      <c r="B816" s="127"/>
    </row>
    <row r="817" ht="15.75">
      <c r="B817" s="127"/>
    </row>
    <row r="818" ht="15.75">
      <c r="B818" s="127"/>
    </row>
    <row r="819" ht="15.75">
      <c r="B819" s="127"/>
    </row>
    <row r="820" ht="15.75">
      <c r="B820" s="127"/>
    </row>
    <row r="821" ht="15.75">
      <c r="B821" s="127"/>
    </row>
    <row r="822" ht="15.75">
      <c r="B822" s="127"/>
    </row>
    <row r="823" ht="15.75">
      <c r="B823" s="127"/>
    </row>
    <row r="824" ht="15.75">
      <c r="B824" s="127"/>
    </row>
    <row r="825" ht="15.75">
      <c r="B825" s="127"/>
    </row>
    <row r="826" ht="15.75">
      <c r="B826" s="127"/>
    </row>
    <row r="827" ht="15.75">
      <c r="B827" s="127"/>
    </row>
    <row r="828" ht="15.75">
      <c r="B828" s="127"/>
    </row>
    <row r="829" ht="15.75">
      <c r="B829" s="127"/>
    </row>
    <row r="830" ht="15.75">
      <c r="B830" s="127"/>
    </row>
    <row r="831" ht="15.75">
      <c r="B831" s="127"/>
    </row>
    <row r="832" ht="15.75">
      <c r="B832" s="127"/>
    </row>
    <row r="833" ht="15.75">
      <c r="B833" s="127"/>
    </row>
    <row r="834" ht="15.75">
      <c r="B834" s="127"/>
    </row>
    <row r="835" ht="15.75">
      <c r="B835" s="127"/>
    </row>
    <row r="836" ht="15.75">
      <c r="B836" s="127"/>
    </row>
    <row r="837" ht="15.75">
      <c r="B837" s="127"/>
    </row>
    <row r="838" ht="15.75">
      <c r="B838" s="127"/>
    </row>
    <row r="839" ht="15.75">
      <c r="B839" s="127"/>
    </row>
    <row r="840" ht="15.75">
      <c r="B840" s="127"/>
    </row>
    <row r="841" ht="15.75">
      <c r="B841" s="127"/>
    </row>
    <row r="842" ht="15.75">
      <c r="B842" s="127"/>
    </row>
    <row r="843" ht="15.75">
      <c r="B843" s="127"/>
    </row>
    <row r="844" ht="15.75">
      <c r="B844" s="127"/>
    </row>
    <row r="845" ht="15.75">
      <c r="B845" s="127"/>
    </row>
    <row r="846" ht="15.75">
      <c r="B846" s="127"/>
    </row>
    <row r="847" ht="15.75">
      <c r="B847" s="127"/>
    </row>
    <row r="848" ht="15.75">
      <c r="B848" s="127"/>
    </row>
    <row r="849" ht="15.75">
      <c r="B849" s="127"/>
    </row>
    <row r="850" ht="15.75">
      <c r="B850" s="127"/>
    </row>
    <row r="851" ht="15.75">
      <c r="B851" s="127"/>
    </row>
    <row r="852" ht="15.75">
      <c r="B852" s="127"/>
    </row>
    <row r="853" ht="15.75">
      <c r="B853" s="127"/>
    </row>
    <row r="854" ht="15.75">
      <c r="B854" s="127"/>
    </row>
    <row r="855" ht="15.75">
      <c r="B855" s="127"/>
    </row>
    <row r="856" ht="15.75">
      <c r="B856" s="127"/>
    </row>
    <row r="857" ht="15.75">
      <c r="B857" s="127"/>
    </row>
    <row r="858" ht="15.75">
      <c r="B858" s="127"/>
    </row>
    <row r="859" ht="15.75">
      <c r="B859" s="127"/>
    </row>
    <row r="860" ht="15.75">
      <c r="B860" s="127"/>
    </row>
    <row r="861" ht="15.75">
      <c r="B861" s="127"/>
    </row>
    <row r="862" ht="15.75">
      <c r="B862" s="127"/>
    </row>
    <row r="863" ht="15.75">
      <c r="B863" s="127"/>
    </row>
    <row r="864" ht="15.75">
      <c r="B864" s="127"/>
    </row>
    <row r="865" ht="15.75">
      <c r="B865" s="127"/>
    </row>
    <row r="866" ht="15.75">
      <c r="B866" s="127"/>
    </row>
    <row r="867" ht="15.75">
      <c r="B867" s="127"/>
    </row>
    <row r="868" ht="15.75">
      <c r="B868" s="127"/>
    </row>
    <row r="869" ht="15.75">
      <c r="B869" s="127"/>
    </row>
    <row r="870" ht="15.75">
      <c r="B870" s="127"/>
    </row>
    <row r="871" ht="15.75">
      <c r="B871" s="127"/>
    </row>
    <row r="872" ht="15.75">
      <c r="B872" s="127"/>
    </row>
    <row r="873" ht="15.75">
      <c r="B873" s="127"/>
    </row>
    <row r="874" ht="15.75">
      <c r="B874" s="127"/>
    </row>
    <row r="875" ht="15.75">
      <c r="B875" s="127"/>
    </row>
    <row r="876" ht="15.75">
      <c r="B876" s="127"/>
    </row>
    <row r="877" ht="15.75">
      <c r="B877" s="127"/>
    </row>
    <row r="878" ht="15.75">
      <c r="B878" s="127"/>
    </row>
    <row r="879" ht="15.75">
      <c r="B879" s="127"/>
    </row>
    <row r="880" ht="15.75">
      <c r="B880" s="127"/>
    </row>
    <row r="881" ht="15.75">
      <c r="B881" s="127"/>
    </row>
    <row r="882" ht="15.75">
      <c r="B882" s="127"/>
    </row>
    <row r="883" ht="15.75">
      <c r="B883" s="127"/>
    </row>
    <row r="884" ht="15.75">
      <c r="B884" s="127"/>
    </row>
    <row r="885" ht="15.75">
      <c r="B885" s="127"/>
    </row>
    <row r="886" ht="15.75">
      <c r="B886" s="127"/>
    </row>
    <row r="887" ht="15.75">
      <c r="B887" s="127"/>
    </row>
    <row r="888" ht="15.75">
      <c r="B888" s="127"/>
    </row>
    <row r="889" ht="15.75">
      <c r="B889" s="127"/>
    </row>
    <row r="890" ht="15.75">
      <c r="B890" s="127"/>
    </row>
    <row r="891" ht="15.75">
      <c r="B891" s="127"/>
    </row>
    <row r="892" ht="15.75">
      <c r="B892" s="127"/>
    </row>
    <row r="893" ht="15.75">
      <c r="B893" s="127"/>
    </row>
    <row r="894" ht="15.75">
      <c r="B894" s="127"/>
    </row>
    <row r="895" ht="15.75">
      <c r="B895" s="127"/>
    </row>
    <row r="896" ht="15.75">
      <c r="B896" s="127"/>
    </row>
    <row r="897" ht="15.75">
      <c r="B897" s="127"/>
    </row>
    <row r="898" ht="15.75">
      <c r="B898" s="127"/>
    </row>
    <row r="899" ht="15.75">
      <c r="B899" s="127"/>
    </row>
    <row r="900" ht="15.75">
      <c r="B900" s="127"/>
    </row>
    <row r="901" ht="15.75">
      <c r="B901" s="127"/>
    </row>
    <row r="902" ht="15.75">
      <c r="B902" s="127"/>
    </row>
    <row r="903" ht="15.75">
      <c r="B903" s="127"/>
    </row>
    <row r="904" ht="15.75">
      <c r="B904" s="127"/>
    </row>
    <row r="905" ht="15.75">
      <c r="B905" s="127"/>
    </row>
    <row r="906" ht="15.75">
      <c r="B906" s="127"/>
    </row>
    <row r="907" ht="15.75">
      <c r="B907" s="127"/>
    </row>
    <row r="908" ht="15.75">
      <c r="B908" s="127"/>
    </row>
    <row r="909" ht="15.75">
      <c r="B909" s="127"/>
    </row>
    <row r="910" ht="15.75">
      <c r="B910" s="127"/>
    </row>
    <row r="911" ht="15.75">
      <c r="B911" s="127"/>
    </row>
    <row r="912" ht="15.75">
      <c r="B912" s="127"/>
    </row>
    <row r="913" ht="15.75">
      <c r="B913" s="127"/>
    </row>
    <row r="914" ht="15.75">
      <c r="B914" s="127"/>
    </row>
    <row r="915" ht="15.75">
      <c r="B915" s="127"/>
    </row>
    <row r="916" ht="15.75">
      <c r="B916" s="127"/>
    </row>
    <row r="917" ht="15.75">
      <c r="B917" s="127"/>
    </row>
    <row r="918" ht="15.75">
      <c r="B918" s="127"/>
    </row>
    <row r="919" ht="15.75">
      <c r="B919" s="127"/>
    </row>
    <row r="920" ht="15.75">
      <c r="B920" s="127"/>
    </row>
    <row r="921" ht="15.75">
      <c r="B921" s="127"/>
    </row>
    <row r="922" ht="15.75">
      <c r="B922" s="127"/>
    </row>
    <row r="923" ht="15.75">
      <c r="B923" s="127"/>
    </row>
    <row r="924" ht="15.75">
      <c r="B924" s="127"/>
    </row>
    <row r="925" ht="15.75">
      <c r="B925" s="127"/>
    </row>
    <row r="926" ht="15.75">
      <c r="B926" s="127"/>
    </row>
    <row r="927" ht="15.75">
      <c r="B927" s="127"/>
    </row>
    <row r="928" ht="15.75">
      <c r="B928" s="127"/>
    </row>
    <row r="929" ht="15.75">
      <c r="B929" s="127"/>
    </row>
    <row r="930" ht="15.75">
      <c r="B930" s="127"/>
    </row>
    <row r="931" ht="15.75">
      <c r="B931" s="127"/>
    </row>
    <row r="932" ht="15.75">
      <c r="B932" s="127"/>
    </row>
    <row r="933" ht="15.75">
      <c r="B933" s="127"/>
    </row>
    <row r="934" ht="15.75">
      <c r="B934" s="127"/>
    </row>
    <row r="935" ht="15.75">
      <c r="B935" s="127"/>
    </row>
    <row r="936" ht="15.75">
      <c r="B936" s="127"/>
    </row>
    <row r="937" ht="15.75">
      <c r="B937" s="127"/>
    </row>
    <row r="938" ht="15.75">
      <c r="B938" s="127"/>
    </row>
    <row r="939" ht="15.75">
      <c r="B939" s="127"/>
    </row>
    <row r="940" ht="15.75">
      <c r="B940" s="127"/>
    </row>
    <row r="941" ht="15.75">
      <c r="B941" s="127"/>
    </row>
    <row r="942" ht="15.75">
      <c r="B942" s="127"/>
    </row>
    <row r="943" ht="15.75">
      <c r="B943" s="127"/>
    </row>
    <row r="944" ht="15.75">
      <c r="B944" s="127"/>
    </row>
    <row r="945" ht="15.75">
      <c r="B945" s="127"/>
    </row>
    <row r="946" ht="15.75">
      <c r="B946" s="127"/>
    </row>
    <row r="947" ht="15.75">
      <c r="B947" s="127"/>
    </row>
    <row r="948" ht="15.75">
      <c r="B948" s="127"/>
    </row>
    <row r="949" ht="15.75">
      <c r="B949" s="127"/>
    </row>
    <row r="950" ht="15.75">
      <c r="B950" s="127"/>
    </row>
    <row r="951" ht="15.75">
      <c r="B951" s="127"/>
    </row>
  </sheetData>
  <sheetProtection/>
  <mergeCells count="5">
    <mergeCell ref="A9:C9"/>
    <mergeCell ref="A10:C10"/>
    <mergeCell ref="A12:B12"/>
    <mergeCell ref="C12:C13"/>
    <mergeCell ref="C224:C227"/>
  </mergeCells>
  <printOptions/>
  <pageMargins left="0.5905511811023623" right="0" top="0" bottom="0" header="0" footer="0"/>
  <pageSetup fitToHeight="2"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J432"/>
  <sheetViews>
    <sheetView view="pageBreakPreview" zoomScale="60" zoomScaleNormal="75" zoomScalePageLayoutView="0" workbookViewId="0" topLeftCell="A1">
      <selection activeCell="E219" sqref="E219"/>
    </sheetView>
  </sheetViews>
  <sheetFormatPr defaultColWidth="9.140625" defaultRowHeight="12.75" outlineLevelCol="2"/>
  <cols>
    <col min="1" max="1" width="62.28125" style="44" customWidth="1"/>
    <col min="2" max="2" width="13.421875" style="45" customWidth="1"/>
    <col min="3" max="3" width="10.421875" style="44" customWidth="1"/>
    <col min="4" max="4" width="8.421875" style="44" customWidth="1"/>
    <col min="5" max="5" width="15.57421875" style="44" customWidth="1"/>
    <col min="6" max="6" width="11.7109375" style="44" customWidth="1"/>
    <col min="7" max="7" width="15.421875" style="44" customWidth="1" outlineLevel="2"/>
    <col min="8" max="8" width="0.13671875" style="44" customWidth="1" outlineLevel="2"/>
    <col min="9" max="16384" width="9.140625" style="44" customWidth="1"/>
  </cols>
  <sheetData>
    <row r="1" spans="3:8" ht="15.75">
      <c r="C1" s="434" t="s">
        <v>200</v>
      </c>
      <c r="D1" s="434"/>
      <c r="E1" s="434"/>
      <c r="F1" s="434"/>
      <c r="G1" s="434"/>
      <c r="H1" s="46"/>
    </row>
    <row r="2" spans="1:8" ht="15.75">
      <c r="A2" s="435" t="s">
        <v>220</v>
      </c>
      <c r="B2" s="436"/>
      <c r="C2" s="436"/>
      <c r="D2" s="436"/>
      <c r="E2" s="436"/>
      <c r="F2" s="436"/>
      <c r="G2" s="436"/>
      <c r="H2" s="48"/>
    </row>
    <row r="3" spans="1:7" ht="15.75">
      <c r="A3" s="435" t="s">
        <v>221</v>
      </c>
      <c r="B3" s="436"/>
      <c r="C3" s="436"/>
      <c r="D3" s="436"/>
      <c r="E3" s="436"/>
      <c r="F3" s="436"/>
      <c r="G3" s="436"/>
    </row>
    <row r="4" spans="1:7" ht="15.75">
      <c r="A4" s="435" t="s">
        <v>217</v>
      </c>
      <c r="B4" s="436"/>
      <c r="C4" s="436"/>
      <c r="D4" s="436"/>
      <c r="E4" s="436"/>
      <c r="F4" s="436"/>
      <c r="G4" s="436"/>
    </row>
    <row r="5" spans="1:7" ht="15.75">
      <c r="A5" s="435" t="s">
        <v>222</v>
      </c>
      <c r="B5" s="436"/>
      <c r="C5" s="436"/>
      <c r="D5" s="436"/>
      <c r="E5" s="436"/>
      <c r="F5" s="436"/>
      <c r="G5" s="436"/>
    </row>
    <row r="6" spans="1:7" ht="15.75">
      <c r="A6" s="435" t="s">
        <v>215</v>
      </c>
      <c r="B6" s="436"/>
      <c r="C6" s="436"/>
      <c r="D6" s="436"/>
      <c r="E6" s="436"/>
      <c r="F6" s="436"/>
      <c r="G6" s="436"/>
    </row>
    <row r="7" spans="3:8" ht="15.75">
      <c r="C7" s="47"/>
      <c r="D7" s="47"/>
      <c r="E7" s="47"/>
      <c r="F7" s="47"/>
      <c r="G7" s="47"/>
      <c r="H7" s="47"/>
    </row>
    <row r="8" spans="1:7" ht="40.5" customHeight="1">
      <c r="A8" s="429" t="s">
        <v>223</v>
      </c>
      <c r="B8" s="430"/>
      <c r="C8" s="430"/>
      <c r="D8" s="430"/>
      <c r="E8" s="430"/>
      <c r="F8" s="430"/>
      <c r="G8" s="430"/>
    </row>
    <row r="9" spans="6:7" ht="28.5" customHeight="1">
      <c r="F9" s="49"/>
      <c r="G9" s="49" t="s">
        <v>0</v>
      </c>
    </row>
    <row r="10" spans="1:8" ht="157.5">
      <c r="A10" s="50" t="s">
        <v>1</v>
      </c>
      <c r="B10" s="51" t="s">
        <v>201</v>
      </c>
      <c r="C10" s="50" t="s">
        <v>2</v>
      </c>
      <c r="D10" s="50" t="s">
        <v>3</v>
      </c>
      <c r="E10" s="50" t="s">
        <v>4</v>
      </c>
      <c r="F10" s="50" t="s">
        <v>5</v>
      </c>
      <c r="G10" s="50" t="s">
        <v>96</v>
      </c>
      <c r="H10" s="52" t="s">
        <v>6</v>
      </c>
    </row>
    <row r="11" spans="1:7" s="56" customFormat="1" ht="54" customHeight="1">
      <c r="A11" s="53" t="s">
        <v>202</v>
      </c>
      <c r="B11" s="54" t="s">
        <v>203</v>
      </c>
      <c r="C11" s="50"/>
      <c r="D11" s="50"/>
      <c r="E11" s="50"/>
      <c r="F11" s="50"/>
      <c r="G11" s="55">
        <f>G12+G108+G118+G130+G174+G274+G291</f>
        <v>29124.910000000003</v>
      </c>
    </row>
    <row r="12" spans="1:7" s="56" customFormat="1" ht="15.75" customHeight="1">
      <c r="A12" s="53" t="s">
        <v>7</v>
      </c>
      <c r="B12" s="54" t="s">
        <v>203</v>
      </c>
      <c r="C12" s="54" t="s">
        <v>8</v>
      </c>
      <c r="D12" s="54"/>
      <c r="E12" s="54"/>
      <c r="F12" s="54"/>
      <c r="G12" s="57">
        <f>G13+G24+G35+G44</f>
        <v>11271.010000000002</v>
      </c>
    </row>
    <row r="13" spans="1:8" s="56" customFormat="1" ht="65.25" customHeight="1">
      <c r="A13" s="53" t="s">
        <v>9</v>
      </c>
      <c r="B13" s="54" t="s">
        <v>203</v>
      </c>
      <c r="C13" s="54" t="s">
        <v>8</v>
      </c>
      <c r="D13" s="54" t="s">
        <v>10</v>
      </c>
      <c r="E13" s="54"/>
      <c r="F13" s="54"/>
      <c r="G13" s="58">
        <f>G14</f>
        <v>1130.81</v>
      </c>
      <c r="H13" s="431" t="s">
        <v>11</v>
      </c>
    </row>
    <row r="14" spans="1:8" ht="78.75" customHeight="1">
      <c r="A14" s="60" t="s">
        <v>12</v>
      </c>
      <c r="B14" s="61" t="s">
        <v>203</v>
      </c>
      <c r="C14" s="61" t="s">
        <v>8</v>
      </c>
      <c r="D14" s="61" t="s">
        <v>10</v>
      </c>
      <c r="E14" s="61" t="s">
        <v>13</v>
      </c>
      <c r="F14" s="61"/>
      <c r="G14" s="62">
        <f>G15</f>
        <v>1130.81</v>
      </c>
      <c r="H14" s="432"/>
    </row>
    <row r="15" spans="1:8" ht="15.75" customHeight="1">
      <c r="A15" s="60" t="s">
        <v>14</v>
      </c>
      <c r="B15" s="61" t="s">
        <v>203</v>
      </c>
      <c r="C15" s="61" t="s">
        <v>8</v>
      </c>
      <c r="D15" s="61" t="s">
        <v>10</v>
      </c>
      <c r="E15" s="61" t="s">
        <v>15</v>
      </c>
      <c r="F15" s="61"/>
      <c r="G15" s="62">
        <f>G16</f>
        <v>1130.81</v>
      </c>
      <c r="H15" s="432"/>
    </row>
    <row r="16" spans="1:8" ht="34.5" customHeight="1">
      <c r="A16" s="60" t="s">
        <v>16</v>
      </c>
      <c r="B16" s="61" t="s">
        <v>203</v>
      </c>
      <c r="C16" s="61" t="s">
        <v>8</v>
      </c>
      <c r="D16" s="61" t="s">
        <v>10</v>
      </c>
      <c r="E16" s="61" t="s">
        <v>17</v>
      </c>
      <c r="F16" s="61"/>
      <c r="G16" s="62">
        <f>G17+G21</f>
        <v>1130.81</v>
      </c>
      <c r="H16" s="432"/>
    </row>
    <row r="17" spans="1:8" ht="81" customHeight="1">
      <c r="A17" s="60" t="s">
        <v>204</v>
      </c>
      <c r="B17" s="61" t="s">
        <v>203</v>
      </c>
      <c r="C17" s="61" t="s">
        <v>8</v>
      </c>
      <c r="D17" s="61" t="s">
        <v>10</v>
      </c>
      <c r="E17" s="61" t="s">
        <v>17</v>
      </c>
      <c r="F17" s="61" t="s">
        <v>99</v>
      </c>
      <c r="G17" s="62">
        <f>G18</f>
        <v>1130.81</v>
      </c>
      <c r="H17" s="432"/>
    </row>
    <row r="18" spans="1:8" ht="34.5" customHeight="1">
      <c r="A18" s="60" t="s">
        <v>106</v>
      </c>
      <c r="B18" s="61" t="s">
        <v>203</v>
      </c>
      <c r="C18" s="61" t="s">
        <v>8</v>
      </c>
      <c r="D18" s="61" t="s">
        <v>10</v>
      </c>
      <c r="E18" s="61" t="s">
        <v>17</v>
      </c>
      <c r="F18" s="61" t="s">
        <v>100</v>
      </c>
      <c r="G18" s="62">
        <f>G19+G20</f>
        <v>1130.81</v>
      </c>
      <c r="H18" s="432"/>
    </row>
    <row r="19" spans="1:8" ht="33.75" customHeight="1">
      <c r="A19" s="60" t="s">
        <v>107</v>
      </c>
      <c r="B19" s="61" t="s">
        <v>203</v>
      </c>
      <c r="C19" s="61" t="s">
        <v>8</v>
      </c>
      <c r="D19" s="61" t="s">
        <v>10</v>
      </c>
      <c r="E19" s="61" t="s">
        <v>17</v>
      </c>
      <c r="F19" s="61" t="s">
        <v>101</v>
      </c>
      <c r="G19" s="62">
        <f>885.49+205.32</f>
        <v>1090.81</v>
      </c>
      <c r="H19" s="432"/>
    </row>
    <row r="20" spans="1:8" ht="55.5" customHeight="1">
      <c r="A20" s="60" t="s">
        <v>108</v>
      </c>
      <c r="B20" s="61" t="s">
        <v>203</v>
      </c>
      <c r="C20" s="61" t="s">
        <v>8</v>
      </c>
      <c r="D20" s="61" t="s">
        <v>10</v>
      </c>
      <c r="E20" s="61" t="s">
        <v>17</v>
      </c>
      <c r="F20" s="61" t="s">
        <v>102</v>
      </c>
      <c r="G20" s="62">
        <v>40</v>
      </c>
      <c r="H20" s="432"/>
    </row>
    <row r="21" spans="1:8" ht="34.5" customHeight="1" hidden="1">
      <c r="A21" s="60" t="s">
        <v>109</v>
      </c>
      <c r="B21" s="61" t="s">
        <v>203</v>
      </c>
      <c r="C21" s="61" t="s">
        <v>8</v>
      </c>
      <c r="D21" s="61" t="s">
        <v>10</v>
      </c>
      <c r="E21" s="61" t="s">
        <v>17</v>
      </c>
      <c r="F21" s="61" t="s">
        <v>103</v>
      </c>
      <c r="G21" s="62">
        <f>G22</f>
        <v>0</v>
      </c>
      <c r="H21" s="432"/>
    </row>
    <row r="22" spans="1:8" ht="57.75" customHeight="1" hidden="1">
      <c r="A22" s="64" t="s">
        <v>153</v>
      </c>
      <c r="B22" s="61" t="s">
        <v>203</v>
      </c>
      <c r="C22" s="61" t="s">
        <v>8</v>
      </c>
      <c r="D22" s="61" t="s">
        <v>10</v>
      </c>
      <c r="E22" s="61" t="s">
        <v>17</v>
      </c>
      <c r="F22" s="61" t="s">
        <v>104</v>
      </c>
      <c r="G22" s="62">
        <f>G23</f>
        <v>0</v>
      </c>
      <c r="H22" s="432"/>
    </row>
    <row r="23" spans="1:8" ht="63.75" customHeight="1" hidden="1">
      <c r="A23" s="60" t="s">
        <v>111</v>
      </c>
      <c r="B23" s="61" t="s">
        <v>203</v>
      </c>
      <c r="C23" s="61" t="s">
        <v>8</v>
      </c>
      <c r="D23" s="61" t="s">
        <v>10</v>
      </c>
      <c r="E23" s="61" t="s">
        <v>17</v>
      </c>
      <c r="F23" s="61" t="s">
        <v>105</v>
      </c>
      <c r="G23" s="62"/>
      <c r="H23" s="432"/>
    </row>
    <row r="24" spans="1:8" s="68" customFormat="1" ht="89.25" customHeight="1">
      <c r="A24" s="65" t="s">
        <v>18</v>
      </c>
      <c r="B24" s="66" t="s">
        <v>203</v>
      </c>
      <c r="C24" s="66" t="s">
        <v>8</v>
      </c>
      <c r="D24" s="66" t="s">
        <v>19</v>
      </c>
      <c r="E24" s="54"/>
      <c r="F24" s="66"/>
      <c r="G24" s="58">
        <f>G25</f>
        <v>6683.400000000001</v>
      </c>
      <c r="H24" s="67"/>
    </row>
    <row r="25" spans="1:8" s="59" customFormat="1" ht="65.25" customHeight="1">
      <c r="A25" s="69" t="s">
        <v>12</v>
      </c>
      <c r="B25" s="61" t="s">
        <v>203</v>
      </c>
      <c r="C25" s="61" t="s">
        <v>8</v>
      </c>
      <c r="D25" s="61" t="s">
        <v>19</v>
      </c>
      <c r="E25" s="61" t="s">
        <v>13</v>
      </c>
      <c r="F25" s="61"/>
      <c r="G25" s="70">
        <f>G26</f>
        <v>6683.400000000001</v>
      </c>
      <c r="H25" s="63"/>
    </row>
    <row r="26" spans="1:8" s="59" customFormat="1" ht="31.5" customHeight="1">
      <c r="A26" s="69" t="s">
        <v>20</v>
      </c>
      <c r="B26" s="61" t="s">
        <v>203</v>
      </c>
      <c r="C26" s="61" t="s">
        <v>8</v>
      </c>
      <c r="D26" s="61" t="s">
        <v>19</v>
      </c>
      <c r="E26" s="61" t="s">
        <v>21</v>
      </c>
      <c r="F26" s="61"/>
      <c r="G26" s="70">
        <f>G27</f>
        <v>6683.400000000001</v>
      </c>
      <c r="H26" s="63"/>
    </row>
    <row r="27" spans="1:8" s="59" customFormat="1" ht="46.5" customHeight="1">
      <c r="A27" s="69" t="s">
        <v>22</v>
      </c>
      <c r="B27" s="61" t="s">
        <v>203</v>
      </c>
      <c r="C27" s="61" t="s">
        <v>8</v>
      </c>
      <c r="D27" s="61" t="s">
        <v>19</v>
      </c>
      <c r="E27" s="61" t="s">
        <v>23</v>
      </c>
      <c r="F27" s="61"/>
      <c r="G27" s="70">
        <f>G28+G32</f>
        <v>6683.400000000001</v>
      </c>
      <c r="H27" s="63"/>
    </row>
    <row r="28" spans="1:8" s="59" customFormat="1" ht="103.5" customHeight="1">
      <c r="A28" s="60" t="s">
        <v>148</v>
      </c>
      <c r="B28" s="61" t="s">
        <v>203</v>
      </c>
      <c r="C28" s="61" t="s">
        <v>8</v>
      </c>
      <c r="D28" s="61" t="s">
        <v>19</v>
      </c>
      <c r="E28" s="61" t="s">
        <v>23</v>
      </c>
      <c r="F28" s="61" t="s">
        <v>99</v>
      </c>
      <c r="G28" s="70">
        <f>G29</f>
        <v>6455.400000000001</v>
      </c>
      <c r="H28" s="63"/>
    </row>
    <row r="29" spans="1:8" s="59" customFormat="1" ht="31.5" customHeight="1">
      <c r="A29" s="60" t="s">
        <v>106</v>
      </c>
      <c r="B29" s="61" t="s">
        <v>203</v>
      </c>
      <c r="C29" s="61" t="s">
        <v>8</v>
      </c>
      <c r="D29" s="61" t="s">
        <v>19</v>
      </c>
      <c r="E29" s="61" t="s">
        <v>23</v>
      </c>
      <c r="F29" s="61" t="s">
        <v>100</v>
      </c>
      <c r="G29" s="70">
        <f>G30+G31</f>
        <v>6455.400000000001</v>
      </c>
      <c r="H29" s="63"/>
    </row>
    <row r="30" spans="1:8" s="59" customFormat="1" ht="31.5" customHeight="1">
      <c r="A30" s="60" t="s">
        <v>107</v>
      </c>
      <c r="B30" s="61" t="s">
        <v>203</v>
      </c>
      <c r="C30" s="61" t="s">
        <v>8</v>
      </c>
      <c r="D30" s="61" t="s">
        <v>19</v>
      </c>
      <c r="E30" s="61" t="s">
        <v>23</v>
      </c>
      <c r="F30" s="61" t="s">
        <v>101</v>
      </c>
      <c r="G30" s="70">
        <f>4806.91+1451.69</f>
        <v>6258.6</v>
      </c>
      <c r="H30" s="63"/>
    </row>
    <row r="31" spans="1:8" s="59" customFormat="1" ht="57.75" customHeight="1">
      <c r="A31" s="60" t="s">
        <v>108</v>
      </c>
      <c r="B31" s="61" t="s">
        <v>203</v>
      </c>
      <c r="C31" s="61" t="s">
        <v>8</v>
      </c>
      <c r="D31" s="61" t="s">
        <v>19</v>
      </c>
      <c r="E31" s="61" t="s">
        <v>23</v>
      </c>
      <c r="F31" s="61" t="s">
        <v>102</v>
      </c>
      <c r="G31" s="70">
        <f>196.8</f>
        <v>196.8</v>
      </c>
      <c r="H31" s="63"/>
    </row>
    <row r="32" spans="1:8" s="59" customFormat="1" ht="40.5" customHeight="1">
      <c r="A32" s="60" t="s">
        <v>109</v>
      </c>
      <c r="B32" s="61" t="s">
        <v>203</v>
      </c>
      <c r="C32" s="61" t="s">
        <v>8</v>
      </c>
      <c r="D32" s="61" t="s">
        <v>19</v>
      </c>
      <c r="E32" s="61" t="s">
        <v>23</v>
      </c>
      <c r="F32" s="61" t="s">
        <v>103</v>
      </c>
      <c r="G32" s="70">
        <f>G33</f>
        <v>228</v>
      </c>
      <c r="H32" s="63"/>
    </row>
    <row r="33" spans="1:8" s="59" customFormat="1" ht="60" customHeight="1">
      <c r="A33" s="60" t="s">
        <v>153</v>
      </c>
      <c r="B33" s="61" t="s">
        <v>203</v>
      </c>
      <c r="C33" s="61" t="s">
        <v>8</v>
      </c>
      <c r="D33" s="61" t="s">
        <v>19</v>
      </c>
      <c r="E33" s="61" t="s">
        <v>23</v>
      </c>
      <c r="F33" s="61" t="s">
        <v>104</v>
      </c>
      <c r="G33" s="70">
        <f>G34</f>
        <v>228</v>
      </c>
      <c r="H33" s="63"/>
    </row>
    <row r="34" spans="1:8" s="59" customFormat="1" ht="48" customHeight="1">
      <c r="A34" s="60" t="s">
        <v>111</v>
      </c>
      <c r="B34" s="61" t="s">
        <v>203</v>
      </c>
      <c r="C34" s="61" t="s">
        <v>8</v>
      </c>
      <c r="D34" s="61" t="s">
        <v>19</v>
      </c>
      <c r="E34" s="61" t="s">
        <v>23</v>
      </c>
      <c r="F34" s="61" t="s">
        <v>105</v>
      </c>
      <c r="G34" s="70">
        <f>228</f>
        <v>228</v>
      </c>
      <c r="H34" s="63"/>
    </row>
    <row r="35" spans="1:8" s="68" customFormat="1" ht="20.25" customHeight="1">
      <c r="A35" s="71" t="s">
        <v>24</v>
      </c>
      <c r="B35" s="54" t="s">
        <v>203</v>
      </c>
      <c r="C35" s="54" t="s">
        <v>8</v>
      </c>
      <c r="D35" s="54" t="s">
        <v>91</v>
      </c>
      <c r="E35" s="54"/>
      <c r="F35" s="54"/>
      <c r="G35" s="72">
        <f>G36</f>
        <v>70</v>
      </c>
      <c r="H35" s="67"/>
    </row>
    <row r="36" spans="1:8" s="59" customFormat="1" ht="18.75" customHeight="1">
      <c r="A36" s="73" t="s">
        <v>24</v>
      </c>
      <c r="B36" s="61" t="s">
        <v>203</v>
      </c>
      <c r="C36" s="61" t="s">
        <v>8</v>
      </c>
      <c r="D36" s="61" t="s">
        <v>91</v>
      </c>
      <c r="E36" s="61" t="s">
        <v>26</v>
      </c>
      <c r="F36" s="61"/>
      <c r="G36" s="62">
        <f>G37</f>
        <v>70</v>
      </c>
      <c r="H36" s="63"/>
    </row>
    <row r="37" spans="1:8" s="59" customFormat="1" ht="31.5" customHeight="1">
      <c r="A37" s="73" t="s">
        <v>27</v>
      </c>
      <c r="B37" s="61" t="s">
        <v>203</v>
      </c>
      <c r="C37" s="61" t="s">
        <v>8</v>
      </c>
      <c r="D37" s="61" t="s">
        <v>91</v>
      </c>
      <c r="E37" s="61" t="s">
        <v>28</v>
      </c>
      <c r="F37" s="61"/>
      <c r="G37" s="62">
        <f>G38</f>
        <v>70</v>
      </c>
      <c r="H37" s="63"/>
    </row>
    <row r="38" spans="1:8" s="59" customFormat="1" ht="38.25" customHeight="1">
      <c r="A38" s="73" t="s">
        <v>29</v>
      </c>
      <c r="B38" s="61" t="s">
        <v>203</v>
      </c>
      <c r="C38" s="61" t="s">
        <v>8</v>
      </c>
      <c r="D38" s="61" t="s">
        <v>91</v>
      </c>
      <c r="E38" s="61" t="s">
        <v>30</v>
      </c>
      <c r="F38" s="61"/>
      <c r="G38" s="62">
        <f>G39+G41</f>
        <v>70</v>
      </c>
      <c r="H38" s="63" t="s">
        <v>205</v>
      </c>
    </row>
    <row r="39" spans="1:8" s="59" customFormat="1" ht="20.25" customHeight="1">
      <c r="A39" s="73" t="s">
        <v>115</v>
      </c>
      <c r="B39" s="61" t="s">
        <v>203</v>
      </c>
      <c r="C39" s="61" t="s">
        <v>8</v>
      </c>
      <c r="D39" s="61" t="s">
        <v>91</v>
      </c>
      <c r="E39" s="61" t="s">
        <v>30</v>
      </c>
      <c r="F39" s="61" t="s">
        <v>112</v>
      </c>
      <c r="G39" s="70">
        <f>G40</f>
        <v>50</v>
      </c>
      <c r="H39" s="63"/>
    </row>
    <row r="40" spans="1:8" s="59" customFormat="1" ht="20.25" customHeight="1">
      <c r="A40" s="73" t="s">
        <v>118</v>
      </c>
      <c r="B40" s="61" t="s">
        <v>203</v>
      </c>
      <c r="C40" s="61" t="s">
        <v>8</v>
      </c>
      <c r="D40" s="61" t="s">
        <v>91</v>
      </c>
      <c r="E40" s="61" t="s">
        <v>30</v>
      </c>
      <c r="F40" s="61" t="s">
        <v>117</v>
      </c>
      <c r="G40" s="70">
        <v>50</v>
      </c>
      <c r="H40" s="63"/>
    </row>
    <row r="41" spans="1:8" s="59" customFormat="1" ht="65.25" customHeight="1">
      <c r="A41" s="73" t="s">
        <v>31</v>
      </c>
      <c r="B41" s="61" t="s">
        <v>203</v>
      </c>
      <c r="C41" s="61" t="s">
        <v>8</v>
      </c>
      <c r="D41" s="61" t="s">
        <v>91</v>
      </c>
      <c r="E41" s="61" t="s">
        <v>32</v>
      </c>
      <c r="F41" s="61"/>
      <c r="G41" s="70">
        <f>G42</f>
        <v>20</v>
      </c>
      <c r="H41" s="63"/>
    </row>
    <row r="42" spans="1:8" ht="15.75">
      <c r="A42" s="73" t="s">
        <v>115</v>
      </c>
      <c r="B42" s="61" t="s">
        <v>203</v>
      </c>
      <c r="C42" s="61" t="s">
        <v>8</v>
      </c>
      <c r="D42" s="61" t="s">
        <v>91</v>
      </c>
      <c r="E42" s="61" t="s">
        <v>32</v>
      </c>
      <c r="F42" s="61" t="s">
        <v>112</v>
      </c>
      <c r="G42" s="62">
        <f>G43</f>
        <v>20</v>
      </c>
      <c r="H42" s="74"/>
    </row>
    <row r="43" spans="1:8" ht="15.75">
      <c r="A43" s="73" t="s">
        <v>118</v>
      </c>
      <c r="B43" s="61" t="s">
        <v>203</v>
      </c>
      <c r="C43" s="61" t="s">
        <v>8</v>
      </c>
      <c r="D43" s="61" t="s">
        <v>91</v>
      </c>
      <c r="E43" s="61" t="s">
        <v>32</v>
      </c>
      <c r="F43" s="61" t="s">
        <v>117</v>
      </c>
      <c r="G43" s="62">
        <v>20</v>
      </c>
      <c r="H43" s="74"/>
    </row>
    <row r="44" spans="1:8" ht="15.75">
      <c r="A44" s="75" t="s">
        <v>33</v>
      </c>
      <c r="B44" s="54" t="s">
        <v>203</v>
      </c>
      <c r="C44" s="54" t="s">
        <v>8</v>
      </c>
      <c r="D44" s="54" t="s">
        <v>92</v>
      </c>
      <c r="E44" s="76"/>
      <c r="F44" s="61"/>
      <c r="G44" s="72">
        <f>G45+G53+G72+G62+G67</f>
        <v>3386.8</v>
      </c>
      <c r="H44" s="74"/>
    </row>
    <row r="45" spans="1:8" ht="47.25">
      <c r="A45" s="73" t="s">
        <v>34</v>
      </c>
      <c r="B45" s="61" t="s">
        <v>203</v>
      </c>
      <c r="C45" s="61" t="s">
        <v>8</v>
      </c>
      <c r="D45" s="61" t="s">
        <v>92</v>
      </c>
      <c r="E45" s="76" t="s">
        <v>35</v>
      </c>
      <c r="F45" s="61"/>
      <c r="G45" s="62">
        <f>G46</f>
        <v>5.3</v>
      </c>
      <c r="H45" s="74"/>
    </row>
    <row r="46" spans="1:8" ht="15" customHeight="1">
      <c r="A46" s="77" t="s">
        <v>87</v>
      </c>
      <c r="B46" s="61" t="s">
        <v>203</v>
      </c>
      <c r="C46" s="76" t="s">
        <v>8</v>
      </c>
      <c r="D46" s="61" t="s">
        <v>92</v>
      </c>
      <c r="E46" s="76" t="s">
        <v>88</v>
      </c>
      <c r="F46" s="76"/>
      <c r="G46" s="62">
        <f>G47+G50</f>
        <v>5.3</v>
      </c>
      <c r="H46" s="74"/>
    </row>
    <row r="47" spans="1:8" ht="15.75" hidden="1">
      <c r="A47" s="60" t="s">
        <v>109</v>
      </c>
      <c r="B47" s="61" t="s">
        <v>203</v>
      </c>
      <c r="C47" s="76" t="s">
        <v>8</v>
      </c>
      <c r="D47" s="61" t="s">
        <v>92</v>
      </c>
      <c r="E47" s="76" t="s">
        <v>88</v>
      </c>
      <c r="F47" s="76" t="s">
        <v>103</v>
      </c>
      <c r="G47" s="62">
        <f>G48</f>
        <v>0</v>
      </c>
      <c r="H47" s="74"/>
    </row>
    <row r="48" spans="1:8" ht="47.25" hidden="1">
      <c r="A48" s="60" t="s">
        <v>153</v>
      </c>
      <c r="B48" s="61" t="s">
        <v>203</v>
      </c>
      <c r="C48" s="76" t="s">
        <v>8</v>
      </c>
      <c r="D48" s="61" t="s">
        <v>92</v>
      </c>
      <c r="E48" s="76" t="s">
        <v>88</v>
      </c>
      <c r="F48" s="76" t="s">
        <v>104</v>
      </c>
      <c r="G48" s="62">
        <f>G49</f>
        <v>0</v>
      </c>
      <c r="H48" s="74"/>
    </row>
    <row r="49" spans="1:8" ht="47.25" hidden="1">
      <c r="A49" s="60" t="s">
        <v>111</v>
      </c>
      <c r="B49" s="61" t="s">
        <v>203</v>
      </c>
      <c r="C49" s="76" t="s">
        <v>8</v>
      </c>
      <c r="D49" s="61" t="s">
        <v>92</v>
      </c>
      <c r="E49" s="76" t="s">
        <v>88</v>
      </c>
      <c r="F49" s="76" t="s">
        <v>105</v>
      </c>
      <c r="G49" s="62"/>
      <c r="H49" s="74"/>
    </row>
    <row r="50" spans="1:8" ht="33" customHeight="1">
      <c r="A50" s="60" t="s">
        <v>115</v>
      </c>
      <c r="B50" s="61" t="s">
        <v>203</v>
      </c>
      <c r="C50" s="76" t="s">
        <v>8</v>
      </c>
      <c r="D50" s="61" t="s">
        <v>92</v>
      </c>
      <c r="E50" s="76" t="s">
        <v>88</v>
      </c>
      <c r="F50" s="76" t="s">
        <v>112</v>
      </c>
      <c r="G50" s="62">
        <f>G51</f>
        <v>5.3</v>
      </c>
      <c r="H50" s="74"/>
    </row>
    <row r="51" spans="1:8" ht="36.75" customHeight="1">
      <c r="A51" s="60" t="s">
        <v>116</v>
      </c>
      <c r="B51" s="61" t="s">
        <v>203</v>
      </c>
      <c r="C51" s="76" t="s">
        <v>8</v>
      </c>
      <c r="D51" s="61" t="s">
        <v>92</v>
      </c>
      <c r="E51" s="76" t="s">
        <v>88</v>
      </c>
      <c r="F51" s="76" t="s">
        <v>113</v>
      </c>
      <c r="G51" s="62">
        <f>G52</f>
        <v>5.3</v>
      </c>
      <c r="H51" s="74"/>
    </row>
    <row r="52" spans="1:8" ht="36.75" customHeight="1">
      <c r="A52" s="60" t="s">
        <v>119</v>
      </c>
      <c r="B52" s="61" t="s">
        <v>203</v>
      </c>
      <c r="C52" s="76" t="s">
        <v>8</v>
      </c>
      <c r="D52" s="61" t="s">
        <v>92</v>
      </c>
      <c r="E52" s="76" t="s">
        <v>88</v>
      </c>
      <c r="F52" s="76" t="s">
        <v>114</v>
      </c>
      <c r="G52" s="62">
        <v>5.3</v>
      </c>
      <c r="H52" s="74"/>
    </row>
    <row r="53" spans="1:8" ht="91.5" customHeight="1">
      <c r="A53" s="73" t="s">
        <v>154</v>
      </c>
      <c r="B53" s="76" t="s">
        <v>203</v>
      </c>
      <c r="C53" s="76" t="s">
        <v>8</v>
      </c>
      <c r="D53" s="61" t="s">
        <v>92</v>
      </c>
      <c r="E53" s="76" t="s">
        <v>36</v>
      </c>
      <c r="F53" s="69"/>
      <c r="G53" s="62">
        <f>G54</f>
        <v>291.5</v>
      </c>
      <c r="H53" s="74"/>
    </row>
    <row r="54" spans="1:8" ht="30" customHeight="1">
      <c r="A54" s="78" t="s">
        <v>155</v>
      </c>
      <c r="B54" s="76" t="s">
        <v>203</v>
      </c>
      <c r="C54" s="76" t="s">
        <v>8</v>
      </c>
      <c r="D54" s="61" t="s">
        <v>92</v>
      </c>
      <c r="E54" s="76" t="s">
        <v>37</v>
      </c>
      <c r="F54" s="69"/>
      <c r="G54" s="62">
        <f>G55+G58</f>
        <v>291.5</v>
      </c>
      <c r="H54" s="74"/>
    </row>
    <row r="55" spans="1:8" ht="63.75" customHeight="1" hidden="1">
      <c r="A55" s="60" t="s">
        <v>204</v>
      </c>
      <c r="B55" s="76" t="s">
        <v>203</v>
      </c>
      <c r="C55" s="76" t="s">
        <v>8</v>
      </c>
      <c r="D55" s="76" t="s">
        <v>92</v>
      </c>
      <c r="E55" s="76" t="s">
        <v>37</v>
      </c>
      <c r="F55" s="76" t="s">
        <v>99</v>
      </c>
      <c r="G55" s="62">
        <f>G56</f>
        <v>0</v>
      </c>
      <c r="H55" s="74"/>
    </row>
    <row r="56" spans="1:8" ht="42.75" customHeight="1" hidden="1">
      <c r="A56" s="60" t="s">
        <v>106</v>
      </c>
      <c r="B56" s="76" t="s">
        <v>203</v>
      </c>
      <c r="C56" s="76" t="s">
        <v>8</v>
      </c>
      <c r="D56" s="76" t="s">
        <v>92</v>
      </c>
      <c r="E56" s="76" t="s">
        <v>37</v>
      </c>
      <c r="F56" s="76" t="s">
        <v>100</v>
      </c>
      <c r="G56" s="62">
        <f>G57</f>
        <v>0</v>
      </c>
      <c r="H56" s="74"/>
    </row>
    <row r="57" spans="1:8" ht="58.5" customHeight="1" hidden="1">
      <c r="A57" s="60" t="s">
        <v>108</v>
      </c>
      <c r="B57" s="76" t="s">
        <v>203</v>
      </c>
      <c r="C57" s="76" t="s">
        <v>8</v>
      </c>
      <c r="D57" s="76" t="s">
        <v>92</v>
      </c>
      <c r="E57" s="76" t="s">
        <v>37</v>
      </c>
      <c r="F57" s="76" t="s">
        <v>102</v>
      </c>
      <c r="G57" s="62"/>
      <c r="H57" s="74"/>
    </row>
    <row r="58" spans="1:8" ht="45.75" customHeight="1">
      <c r="A58" s="60" t="s">
        <v>109</v>
      </c>
      <c r="B58" s="76" t="s">
        <v>203</v>
      </c>
      <c r="C58" s="76" t="s">
        <v>8</v>
      </c>
      <c r="D58" s="76" t="s">
        <v>92</v>
      </c>
      <c r="E58" s="76" t="s">
        <v>37</v>
      </c>
      <c r="F58" s="76" t="s">
        <v>103</v>
      </c>
      <c r="G58" s="62">
        <f>G59</f>
        <v>291.5</v>
      </c>
      <c r="H58" s="74"/>
    </row>
    <row r="59" spans="1:7" ht="47.25">
      <c r="A59" s="60" t="s">
        <v>153</v>
      </c>
      <c r="B59" s="76" t="s">
        <v>203</v>
      </c>
      <c r="C59" s="76" t="s">
        <v>8</v>
      </c>
      <c r="D59" s="76" t="s">
        <v>92</v>
      </c>
      <c r="E59" s="76" t="s">
        <v>37</v>
      </c>
      <c r="F59" s="76" t="s">
        <v>104</v>
      </c>
      <c r="G59" s="69">
        <f>G60</f>
        <v>291.5</v>
      </c>
    </row>
    <row r="60" spans="1:7" ht="45.75" customHeight="1">
      <c r="A60" s="60" t="s">
        <v>111</v>
      </c>
      <c r="B60" s="76" t="s">
        <v>203</v>
      </c>
      <c r="C60" s="76" t="s">
        <v>8</v>
      </c>
      <c r="D60" s="76" t="s">
        <v>92</v>
      </c>
      <c r="E60" s="76" t="s">
        <v>37</v>
      </c>
      <c r="F60" s="76" t="s">
        <v>105</v>
      </c>
      <c r="G60" s="69">
        <v>291.5</v>
      </c>
    </row>
    <row r="61" spans="1:7" s="45" customFormat="1" ht="0.75" customHeight="1" hidden="1">
      <c r="A61" s="69" t="s">
        <v>60</v>
      </c>
      <c r="B61" s="61" t="s">
        <v>203</v>
      </c>
      <c r="C61" s="76" t="s">
        <v>8</v>
      </c>
      <c r="D61" s="76" t="s">
        <v>92</v>
      </c>
      <c r="E61" s="61" t="s">
        <v>61</v>
      </c>
      <c r="F61" s="61"/>
      <c r="G61" s="62">
        <f>G62</f>
        <v>0</v>
      </c>
    </row>
    <row r="62" spans="1:7" s="45" customFormat="1" ht="48" customHeight="1" hidden="1">
      <c r="A62" s="78" t="s">
        <v>156</v>
      </c>
      <c r="B62" s="61" t="s">
        <v>203</v>
      </c>
      <c r="C62" s="76" t="s">
        <v>8</v>
      </c>
      <c r="D62" s="76" t="s">
        <v>92</v>
      </c>
      <c r="E62" s="61" t="s">
        <v>97</v>
      </c>
      <c r="F62" s="61"/>
      <c r="G62" s="62">
        <f>G63</f>
        <v>0</v>
      </c>
    </row>
    <row r="63" spans="1:7" s="45" customFormat="1" ht="56.25" customHeight="1" hidden="1">
      <c r="A63" s="69" t="s">
        <v>135</v>
      </c>
      <c r="B63" s="61" t="s">
        <v>203</v>
      </c>
      <c r="C63" s="76" t="s">
        <v>8</v>
      </c>
      <c r="D63" s="76" t="s">
        <v>92</v>
      </c>
      <c r="E63" s="61" t="s">
        <v>134</v>
      </c>
      <c r="F63" s="61"/>
      <c r="G63" s="62">
        <f>G64</f>
        <v>0</v>
      </c>
    </row>
    <row r="64" spans="1:7" s="45" customFormat="1" ht="48" customHeight="1" hidden="1">
      <c r="A64" s="60" t="s">
        <v>109</v>
      </c>
      <c r="B64" s="61" t="s">
        <v>203</v>
      </c>
      <c r="C64" s="76" t="s">
        <v>8</v>
      </c>
      <c r="D64" s="76" t="s">
        <v>92</v>
      </c>
      <c r="E64" s="61" t="s">
        <v>134</v>
      </c>
      <c r="F64" s="76" t="s">
        <v>103</v>
      </c>
      <c r="G64" s="62">
        <f>G65</f>
        <v>0</v>
      </c>
    </row>
    <row r="65" spans="1:7" s="45" customFormat="1" ht="66.75" customHeight="1" hidden="1">
      <c r="A65" s="60" t="s">
        <v>110</v>
      </c>
      <c r="B65" s="61" t="s">
        <v>203</v>
      </c>
      <c r="C65" s="76" t="s">
        <v>8</v>
      </c>
      <c r="D65" s="76" t="s">
        <v>92</v>
      </c>
      <c r="E65" s="61" t="s">
        <v>134</v>
      </c>
      <c r="F65" s="76" t="s">
        <v>104</v>
      </c>
      <c r="G65" s="62">
        <f>G66</f>
        <v>0</v>
      </c>
    </row>
    <row r="66" spans="1:7" s="45" customFormat="1" ht="84.75" customHeight="1" hidden="1">
      <c r="A66" s="60" t="s">
        <v>127</v>
      </c>
      <c r="B66" s="61" t="s">
        <v>203</v>
      </c>
      <c r="C66" s="76" t="s">
        <v>8</v>
      </c>
      <c r="D66" s="76" t="s">
        <v>92</v>
      </c>
      <c r="E66" s="61" t="s">
        <v>134</v>
      </c>
      <c r="F66" s="76" t="s">
        <v>128</v>
      </c>
      <c r="G66" s="62">
        <v>0</v>
      </c>
    </row>
    <row r="67" spans="1:7" s="45" customFormat="1" ht="107.25" customHeight="1">
      <c r="A67" s="27" t="s">
        <v>753</v>
      </c>
      <c r="B67" s="76" t="s">
        <v>203</v>
      </c>
      <c r="C67" s="76" t="s">
        <v>8</v>
      </c>
      <c r="D67" s="76" t="s">
        <v>92</v>
      </c>
      <c r="E67" s="28" t="s">
        <v>750</v>
      </c>
      <c r="F67" s="38"/>
      <c r="G67" s="62">
        <f>G68</f>
        <v>4</v>
      </c>
    </row>
    <row r="68" spans="1:7" s="45" customFormat="1" ht="126" customHeight="1">
      <c r="A68" s="27" t="s">
        <v>752</v>
      </c>
      <c r="B68" s="76" t="s">
        <v>203</v>
      </c>
      <c r="C68" s="76" t="s">
        <v>8</v>
      </c>
      <c r="D68" s="76" t="s">
        <v>92</v>
      </c>
      <c r="E68" s="28" t="s">
        <v>751</v>
      </c>
      <c r="F68" s="38"/>
      <c r="G68" s="62">
        <f>G69</f>
        <v>4</v>
      </c>
    </row>
    <row r="69" spans="1:7" s="45" customFormat="1" ht="36" customHeight="1">
      <c r="A69" s="27" t="s">
        <v>109</v>
      </c>
      <c r="B69" s="76" t="s">
        <v>203</v>
      </c>
      <c r="C69" s="76" t="s">
        <v>8</v>
      </c>
      <c r="D69" s="76" t="s">
        <v>92</v>
      </c>
      <c r="E69" s="28" t="s">
        <v>751</v>
      </c>
      <c r="F69" s="38" t="s">
        <v>103</v>
      </c>
      <c r="G69" s="62">
        <f>G70</f>
        <v>4</v>
      </c>
    </row>
    <row r="70" spans="1:7" s="45" customFormat="1" ht="45.75" customHeight="1">
      <c r="A70" s="27" t="s">
        <v>153</v>
      </c>
      <c r="B70" s="76" t="s">
        <v>203</v>
      </c>
      <c r="C70" s="76" t="s">
        <v>8</v>
      </c>
      <c r="D70" s="76" t="s">
        <v>92</v>
      </c>
      <c r="E70" s="28" t="s">
        <v>751</v>
      </c>
      <c r="F70" s="38" t="s">
        <v>104</v>
      </c>
      <c r="G70" s="62">
        <f>G71</f>
        <v>4</v>
      </c>
    </row>
    <row r="71" spans="1:7" s="45" customFormat="1" ht="54.75" customHeight="1">
      <c r="A71" s="27" t="s">
        <v>111</v>
      </c>
      <c r="B71" s="76" t="s">
        <v>203</v>
      </c>
      <c r="C71" s="76" t="s">
        <v>8</v>
      </c>
      <c r="D71" s="76" t="s">
        <v>92</v>
      </c>
      <c r="E71" s="28" t="s">
        <v>751</v>
      </c>
      <c r="F71" s="38" t="s">
        <v>105</v>
      </c>
      <c r="G71" s="62">
        <v>4</v>
      </c>
    </row>
    <row r="72" spans="1:8" ht="30" customHeight="1">
      <c r="A72" s="69" t="s">
        <v>120</v>
      </c>
      <c r="B72" s="76" t="s">
        <v>203</v>
      </c>
      <c r="C72" s="61" t="s">
        <v>8</v>
      </c>
      <c r="D72" s="61" t="s">
        <v>92</v>
      </c>
      <c r="E72" s="76" t="s">
        <v>48</v>
      </c>
      <c r="F72" s="76"/>
      <c r="G72" s="62">
        <f>G73+G80+G101+G97+G88</f>
        <v>3086</v>
      </c>
      <c r="H72" s="78"/>
    </row>
    <row r="73" spans="1:8" ht="63" hidden="1">
      <c r="A73" s="69" t="s">
        <v>121</v>
      </c>
      <c r="B73" s="76" t="s">
        <v>203</v>
      </c>
      <c r="C73" s="61" t="s">
        <v>8</v>
      </c>
      <c r="D73" s="61" t="s">
        <v>92</v>
      </c>
      <c r="E73" s="76" t="s">
        <v>54</v>
      </c>
      <c r="F73" s="76"/>
      <c r="G73" s="62">
        <f>G74+G77</f>
        <v>0</v>
      </c>
      <c r="H73" s="78"/>
    </row>
    <row r="74" spans="1:8" ht="63" hidden="1">
      <c r="A74" s="60" t="s">
        <v>204</v>
      </c>
      <c r="B74" s="76" t="s">
        <v>203</v>
      </c>
      <c r="C74" s="61" t="s">
        <v>8</v>
      </c>
      <c r="D74" s="61" t="s">
        <v>92</v>
      </c>
      <c r="E74" s="76" t="s">
        <v>54</v>
      </c>
      <c r="F74" s="76" t="s">
        <v>99</v>
      </c>
      <c r="G74" s="62">
        <f>G75</f>
        <v>0</v>
      </c>
      <c r="H74" s="78"/>
    </row>
    <row r="75" spans="1:8" ht="15.75" hidden="1">
      <c r="A75" s="60" t="s">
        <v>106</v>
      </c>
      <c r="B75" s="76" t="s">
        <v>203</v>
      </c>
      <c r="C75" s="61" t="s">
        <v>8</v>
      </c>
      <c r="D75" s="61" t="s">
        <v>92</v>
      </c>
      <c r="E75" s="76" t="s">
        <v>54</v>
      </c>
      <c r="F75" s="76" t="s">
        <v>100</v>
      </c>
      <c r="G75" s="62">
        <f>G76</f>
        <v>0</v>
      </c>
      <c r="H75" s="78"/>
    </row>
    <row r="76" spans="1:8" ht="47.25" hidden="1">
      <c r="A76" s="60" t="s">
        <v>108</v>
      </c>
      <c r="B76" s="76" t="s">
        <v>203</v>
      </c>
      <c r="C76" s="61" t="s">
        <v>8</v>
      </c>
      <c r="D76" s="61" t="s">
        <v>92</v>
      </c>
      <c r="E76" s="76" t="s">
        <v>54</v>
      </c>
      <c r="F76" s="76" t="s">
        <v>102</v>
      </c>
      <c r="G76" s="62"/>
      <c r="H76" s="78"/>
    </row>
    <row r="77" spans="1:8" ht="15.75" hidden="1">
      <c r="A77" s="60" t="s">
        <v>109</v>
      </c>
      <c r="B77" s="76" t="s">
        <v>203</v>
      </c>
      <c r="C77" s="61" t="s">
        <v>8</v>
      </c>
      <c r="D77" s="61" t="s">
        <v>92</v>
      </c>
      <c r="E77" s="76" t="s">
        <v>54</v>
      </c>
      <c r="F77" s="76" t="s">
        <v>103</v>
      </c>
      <c r="G77" s="62">
        <f>G78</f>
        <v>0</v>
      </c>
      <c r="H77" s="78"/>
    </row>
    <row r="78" spans="1:8" ht="53.25" customHeight="1" hidden="1">
      <c r="A78" s="60" t="s">
        <v>110</v>
      </c>
      <c r="B78" s="76" t="s">
        <v>203</v>
      </c>
      <c r="C78" s="61" t="s">
        <v>8</v>
      </c>
      <c r="D78" s="61" t="s">
        <v>92</v>
      </c>
      <c r="E78" s="76" t="s">
        <v>54</v>
      </c>
      <c r="F78" s="76" t="s">
        <v>104</v>
      </c>
      <c r="G78" s="62">
        <f>G79</f>
        <v>0</v>
      </c>
      <c r="H78" s="78"/>
    </row>
    <row r="79" spans="1:8" ht="48" customHeight="1" hidden="1">
      <c r="A79" s="60" t="s">
        <v>111</v>
      </c>
      <c r="B79" s="76" t="s">
        <v>203</v>
      </c>
      <c r="C79" s="61" t="s">
        <v>8</v>
      </c>
      <c r="D79" s="61" t="s">
        <v>92</v>
      </c>
      <c r="E79" s="76" t="s">
        <v>54</v>
      </c>
      <c r="F79" s="76" t="s">
        <v>105</v>
      </c>
      <c r="G79" s="62"/>
      <c r="H79" s="78"/>
    </row>
    <row r="80" spans="1:8" ht="110.25">
      <c r="A80" s="27" t="s">
        <v>768</v>
      </c>
      <c r="B80" s="76" t="s">
        <v>203</v>
      </c>
      <c r="C80" s="61" t="s">
        <v>8</v>
      </c>
      <c r="D80" s="61" t="s">
        <v>92</v>
      </c>
      <c r="E80" s="76" t="s">
        <v>58</v>
      </c>
      <c r="F80" s="76"/>
      <c r="G80" s="62">
        <f>G81+G85</f>
        <v>3086</v>
      </c>
      <c r="H80" s="78"/>
    </row>
    <row r="81" spans="1:8" ht="108.75" customHeight="1">
      <c r="A81" s="60" t="s">
        <v>204</v>
      </c>
      <c r="B81" s="76" t="s">
        <v>203</v>
      </c>
      <c r="C81" s="61" t="s">
        <v>8</v>
      </c>
      <c r="D81" s="61" t="s">
        <v>92</v>
      </c>
      <c r="E81" s="76" t="s">
        <v>58</v>
      </c>
      <c r="F81" s="61" t="s">
        <v>99</v>
      </c>
      <c r="G81" s="62">
        <f>G82</f>
        <v>412.6</v>
      </c>
      <c r="H81" s="78"/>
    </row>
    <row r="82" spans="1:10" ht="15.75">
      <c r="A82" s="60" t="s">
        <v>106</v>
      </c>
      <c r="B82" s="76" t="s">
        <v>203</v>
      </c>
      <c r="C82" s="61" t="s">
        <v>8</v>
      </c>
      <c r="D82" s="61" t="s">
        <v>92</v>
      </c>
      <c r="E82" s="76" t="s">
        <v>58</v>
      </c>
      <c r="F82" s="61" t="s">
        <v>100</v>
      </c>
      <c r="G82" s="62">
        <f>G83+G84</f>
        <v>412.6</v>
      </c>
      <c r="H82" s="78"/>
      <c r="J82" s="79"/>
    </row>
    <row r="83" spans="1:8" ht="15.75">
      <c r="A83" s="60" t="s">
        <v>107</v>
      </c>
      <c r="B83" s="76" t="s">
        <v>203</v>
      </c>
      <c r="C83" s="61" t="s">
        <v>8</v>
      </c>
      <c r="D83" s="61" t="s">
        <v>92</v>
      </c>
      <c r="E83" s="76" t="s">
        <v>58</v>
      </c>
      <c r="F83" s="61" t="s">
        <v>101</v>
      </c>
      <c r="G83" s="62">
        <v>400</v>
      </c>
      <c r="H83" s="78"/>
    </row>
    <row r="84" spans="1:8" ht="47.25">
      <c r="A84" s="60" t="s">
        <v>108</v>
      </c>
      <c r="B84" s="76" t="s">
        <v>203</v>
      </c>
      <c r="C84" s="61" t="s">
        <v>8</v>
      </c>
      <c r="D84" s="61" t="s">
        <v>92</v>
      </c>
      <c r="E84" s="76" t="s">
        <v>58</v>
      </c>
      <c r="F84" s="61" t="s">
        <v>102</v>
      </c>
      <c r="G84" s="62">
        <v>12.6</v>
      </c>
      <c r="H84" s="78"/>
    </row>
    <row r="85" spans="1:8" ht="15.75">
      <c r="A85" s="60" t="s">
        <v>109</v>
      </c>
      <c r="B85" s="76" t="s">
        <v>203</v>
      </c>
      <c r="C85" s="61" t="s">
        <v>8</v>
      </c>
      <c r="D85" s="61" t="s">
        <v>92</v>
      </c>
      <c r="E85" s="76" t="s">
        <v>58</v>
      </c>
      <c r="F85" s="76" t="s">
        <v>103</v>
      </c>
      <c r="G85" s="62">
        <f>G86</f>
        <v>2673.4</v>
      </c>
      <c r="H85" s="78"/>
    </row>
    <row r="86" spans="1:8" ht="47.25">
      <c r="A86" s="60" t="s">
        <v>110</v>
      </c>
      <c r="B86" s="76" t="s">
        <v>203</v>
      </c>
      <c r="C86" s="61" t="s">
        <v>8</v>
      </c>
      <c r="D86" s="61" t="s">
        <v>92</v>
      </c>
      <c r="E86" s="76" t="s">
        <v>58</v>
      </c>
      <c r="F86" s="76" t="s">
        <v>104</v>
      </c>
      <c r="G86" s="62">
        <f>G87</f>
        <v>2673.4</v>
      </c>
      <c r="H86" s="78"/>
    </row>
    <row r="87" spans="1:8" ht="46.5" customHeight="1">
      <c r="A87" s="60" t="s">
        <v>111</v>
      </c>
      <c r="B87" s="76" t="s">
        <v>203</v>
      </c>
      <c r="C87" s="61" t="s">
        <v>8</v>
      </c>
      <c r="D87" s="61" t="s">
        <v>92</v>
      </c>
      <c r="E87" s="76" t="s">
        <v>58</v>
      </c>
      <c r="F87" s="76" t="s">
        <v>105</v>
      </c>
      <c r="G87" s="62">
        <v>2673.4</v>
      </c>
      <c r="H87" s="78"/>
    </row>
    <row r="88" spans="1:8" ht="110.25" hidden="1">
      <c r="A88" s="60" t="s">
        <v>193</v>
      </c>
      <c r="B88" s="76" t="s">
        <v>203</v>
      </c>
      <c r="C88" s="61" t="s">
        <v>8</v>
      </c>
      <c r="D88" s="61" t="s">
        <v>92</v>
      </c>
      <c r="E88" s="61" t="s">
        <v>189</v>
      </c>
      <c r="F88" s="76"/>
      <c r="G88" s="62">
        <f>G89+G93</f>
        <v>0</v>
      </c>
      <c r="H88" s="78"/>
    </row>
    <row r="89" spans="1:8" ht="78.75" hidden="1">
      <c r="A89" s="60" t="s">
        <v>192</v>
      </c>
      <c r="B89" s="76" t="s">
        <v>203</v>
      </c>
      <c r="C89" s="61" t="s">
        <v>8</v>
      </c>
      <c r="D89" s="61" t="s">
        <v>92</v>
      </c>
      <c r="E89" s="61" t="s">
        <v>191</v>
      </c>
      <c r="F89" s="76"/>
      <c r="G89" s="62">
        <f>G90</f>
        <v>0</v>
      </c>
      <c r="H89" s="78"/>
    </row>
    <row r="90" spans="1:8" ht="47.25" hidden="1">
      <c r="A90" s="60" t="s">
        <v>194</v>
      </c>
      <c r="B90" s="76" t="s">
        <v>203</v>
      </c>
      <c r="C90" s="61" t="s">
        <v>8</v>
      </c>
      <c r="D90" s="61" t="s">
        <v>92</v>
      </c>
      <c r="E90" s="61" t="s">
        <v>191</v>
      </c>
      <c r="F90" s="76" t="s">
        <v>103</v>
      </c>
      <c r="G90" s="62">
        <f>G91</f>
        <v>0</v>
      </c>
      <c r="H90" s="78"/>
    </row>
    <row r="91" spans="1:8" ht="15.75" hidden="1">
      <c r="A91" s="60" t="s">
        <v>109</v>
      </c>
      <c r="B91" s="76" t="s">
        <v>203</v>
      </c>
      <c r="C91" s="61" t="s">
        <v>8</v>
      </c>
      <c r="D91" s="61" t="s">
        <v>92</v>
      </c>
      <c r="E91" s="61" t="s">
        <v>191</v>
      </c>
      <c r="F91" s="76" t="s">
        <v>104</v>
      </c>
      <c r="G91" s="62">
        <f>G92</f>
        <v>0</v>
      </c>
      <c r="H91" s="78"/>
    </row>
    <row r="92" spans="1:8" ht="47.25" hidden="1">
      <c r="A92" s="60" t="s">
        <v>153</v>
      </c>
      <c r="B92" s="76" t="s">
        <v>203</v>
      </c>
      <c r="C92" s="61" t="s">
        <v>8</v>
      </c>
      <c r="D92" s="61" t="s">
        <v>92</v>
      </c>
      <c r="E92" s="61" t="s">
        <v>191</v>
      </c>
      <c r="F92" s="76" t="s">
        <v>105</v>
      </c>
      <c r="G92" s="62"/>
      <c r="H92" s="78"/>
    </row>
    <row r="93" spans="1:8" ht="43.5" customHeight="1" hidden="1">
      <c r="A93" s="60" t="s">
        <v>188</v>
      </c>
      <c r="B93" s="76" t="s">
        <v>203</v>
      </c>
      <c r="C93" s="61" t="s">
        <v>8</v>
      </c>
      <c r="D93" s="61" t="s">
        <v>92</v>
      </c>
      <c r="E93" s="61" t="s">
        <v>190</v>
      </c>
      <c r="F93" s="76"/>
      <c r="G93" s="62">
        <f>G94</f>
        <v>0</v>
      </c>
      <c r="H93" s="78"/>
    </row>
    <row r="94" spans="1:8" ht="15.75" hidden="1">
      <c r="A94" s="60" t="s">
        <v>109</v>
      </c>
      <c r="B94" s="76" t="s">
        <v>203</v>
      </c>
      <c r="C94" s="61" t="s">
        <v>8</v>
      </c>
      <c r="D94" s="61" t="s">
        <v>92</v>
      </c>
      <c r="E94" s="61" t="s">
        <v>190</v>
      </c>
      <c r="F94" s="76" t="s">
        <v>103</v>
      </c>
      <c r="G94" s="62">
        <f>G95</f>
        <v>0</v>
      </c>
      <c r="H94" s="78"/>
    </row>
    <row r="95" spans="1:8" ht="47.25" hidden="1">
      <c r="A95" s="60" t="s">
        <v>153</v>
      </c>
      <c r="B95" s="76" t="s">
        <v>203</v>
      </c>
      <c r="C95" s="61" t="s">
        <v>8</v>
      </c>
      <c r="D95" s="61" t="s">
        <v>92</v>
      </c>
      <c r="E95" s="61" t="s">
        <v>190</v>
      </c>
      <c r="F95" s="76" t="s">
        <v>104</v>
      </c>
      <c r="G95" s="62">
        <f>G96</f>
        <v>0</v>
      </c>
      <c r="H95" s="78"/>
    </row>
    <row r="96" spans="1:8" ht="45.75" customHeight="1" hidden="1">
      <c r="A96" s="60" t="s">
        <v>111</v>
      </c>
      <c r="B96" s="76" t="s">
        <v>203</v>
      </c>
      <c r="C96" s="61" t="s">
        <v>8</v>
      </c>
      <c r="D96" s="61" t="s">
        <v>92</v>
      </c>
      <c r="E96" s="61" t="s">
        <v>190</v>
      </c>
      <c r="F96" s="76" t="s">
        <v>105</v>
      </c>
      <c r="G96" s="62"/>
      <c r="H96" s="78"/>
    </row>
    <row r="97" spans="1:8" ht="94.5" hidden="1">
      <c r="A97" s="69" t="s">
        <v>126</v>
      </c>
      <c r="B97" s="61" t="s">
        <v>203</v>
      </c>
      <c r="C97" s="61" t="s">
        <v>8</v>
      </c>
      <c r="D97" s="61" t="s">
        <v>92</v>
      </c>
      <c r="E97" s="61" t="s">
        <v>67</v>
      </c>
      <c r="F97" s="61"/>
      <c r="G97" s="62">
        <f>G98</f>
        <v>0</v>
      </c>
      <c r="H97" s="78"/>
    </row>
    <row r="98" spans="1:8" ht="15.75" hidden="1">
      <c r="A98" s="60" t="s">
        <v>109</v>
      </c>
      <c r="B98" s="61" t="s">
        <v>203</v>
      </c>
      <c r="C98" s="61" t="s">
        <v>8</v>
      </c>
      <c r="D98" s="61" t="s">
        <v>92</v>
      </c>
      <c r="E98" s="61" t="s">
        <v>67</v>
      </c>
      <c r="F98" s="76" t="s">
        <v>103</v>
      </c>
      <c r="G98" s="62">
        <f>G99</f>
        <v>0</v>
      </c>
      <c r="H98" s="78"/>
    </row>
    <row r="99" spans="1:8" ht="47.25" hidden="1">
      <c r="A99" s="60" t="s">
        <v>110</v>
      </c>
      <c r="B99" s="61" t="s">
        <v>203</v>
      </c>
      <c r="C99" s="61" t="s">
        <v>8</v>
      </c>
      <c r="D99" s="61" t="s">
        <v>92</v>
      </c>
      <c r="E99" s="61" t="s">
        <v>67</v>
      </c>
      <c r="F99" s="76" t="s">
        <v>104</v>
      </c>
      <c r="G99" s="62">
        <f>G100</f>
        <v>0</v>
      </c>
      <c r="H99" s="78"/>
    </row>
    <row r="100" spans="1:8" ht="47.25" hidden="1">
      <c r="A100" s="60" t="s">
        <v>127</v>
      </c>
      <c r="B100" s="61" t="s">
        <v>203</v>
      </c>
      <c r="C100" s="61" t="s">
        <v>8</v>
      </c>
      <c r="D100" s="61" t="s">
        <v>92</v>
      </c>
      <c r="E100" s="61" t="s">
        <v>67</v>
      </c>
      <c r="F100" s="76" t="s">
        <v>128</v>
      </c>
      <c r="G100" s="62">
        <v>0</v>
      </c>
      <c r="H100" s="78"/>
    </row>
    <row r="101" spans="1:8" ht="78.75" hidden="1">
      <c r="A101" s="60" t="s">
        <v>125</v>
      </c>
      <c r="B101" s="76" t="s">
        <v>203</v>
      </c>
      <c r="C101" s="61" t="s">
        <v>8</v>
      </c>
      <c r="D101" s="61" t="s">
        <v>92</v>
      </c>
      <c r="E101" s="76" t="s">
        <v>124</v>
      </c>
      <c r="F101" s="76"/>
      <c r="G101" s="62">
        <f>G102+G105</f>
        <v>0</v>
      </c>
      <c r="H101" s="78"/>
    </row>
    <row r="102" spans="1:8" ht="63" hidden="1">
      <c r="A102" s="60" t="s">
        <v>204</v>
      </c>
      <c r="B102" s="76" t="s">
        <v>203</v>
      </c>
      <c r="C102" s="61" t="s">
        <v>8</v>
      </c>
      <c r="D102" s="61" t="s">
        <v>92</v>
      </c>
      <c r="E102" s="76" t="s">
        <v>124</v>
      </c>
      <c r="F102" s="61" t="s">
        <v>99</v>
      </c>
      <c r="G102" s="62">
        <f>G103</f>
        <v>0</v>
      </c>
      <c r="H102" s="78"/>
    </row>
    <row r="103" spans="1:8" ht="15.75" hidden="1">
      <c r="A103" s="60" t="s">
        <v>106</v>
      </c>
      <c r="B103" s="76" t="s">
        <v>203</v>
      </c>
      <c r="C103" s="61" t="s">
        <v>8</v>
      </c>
      <c r="D103" s="61" t="s">
        <v>92</v>
      </c>
      <c r="E103" s="76" t="s">
        <v>124</v>
      </c>
      <c r="F103" s="61" t="s">
        <v>100</v>
      </c>
      <c r="G103" s="62">
        <f>G104</f>
        <v>0</v>
      </c>
      <c r="H103" s="78"/>
    </row>
    <row r="104" spans="1:8" ht="47.25" hidden="1">
      <c r="A104" s="60" t="s">
        <v>108</v>
      </c>
      <c r="B104" s="76" t="s">
        <v>203</v>
      </c>
      <c r="C104" s="61" t="s">
        <v>8</v>
      </c>
      <c r="D104" s="61" t="s">
        <v>92</v>
      </c>
      <c r="E104" s="76" t="s">
        <v>124</v>
      </c>
      <c r="F104" s="61" t="s">
        <v>102</v>
      </c>
      <c r="G104" s="62"/>
      <c r="H104" s="78"/>
    </row>
    <row r="105" spans="1:8" ht="15.75" hidden="1">
      <c r="A105" s="60" t="s">
        <v>109</v>
      </c>
      <c r="B105" s="76" t="s">
        <v>203</v>
      </c>
      <c r="C105" s="61" t="s">
        <v>8</v>
      </c>
      <c r="D105" s="61" t="s">
        <v>92</v>
      </c>
      <c r="E105" s="76" t="s">
        <v>124</v>
      </c>
      <c r="F105" s="76" t="s">
        <v>103</v>
      </c>
      <c r="G105" s="62">
        <f>G106</f>
        <v>0</v>
      </c>
      <c r="H105" s="78"/>
    </row>
    <row r="106" spans="1:8" ht="47.25" hidden="1">
      <c r="A106" s="60" t="s">
        <v>110</v>
      </c>
      <c r="B106" s="76" t="s">
        <v>203</v>
      </c>
      <c r="C106" s="61" t="s">
        <v>8</v>
      </c>
      <c r="D106" s="61" t="s">
        <v>92</v>
      </c>
      <c r="E106" s="76" t="s">
        <v>124</v>
      </c>
      <c r="F106" s="76" t="s">
        <v>104</v>
      </c>
      <c r="G106" s="62">
        <f>G107</f>
        <v>0</v>
      </c>
      <c r="H106" s="78"/>
    </row>
    <row r="107" spans="1:8" ht="47.25" hidden="1">
      <c r="A107" s="60" t="s">
        <v>111</v>
      </c>
      <c r="B107" s="76" t="s">
        <v>203</v>
      </c>
      <c r="C107" s="61" t="s">
        <v>8</v>
      </c>
      <c r="D107" s="61" t="s">
        <v>92</v>
      </c>
      <c r="E107" s="76" t="s">
        <v>124</v>
      </c>
      <c r="F107" s="76" t="s">
        <v>105</v>
      </c>
      <c r="G107" s="62"/>
      <c r="H107" s="78"/>
    </row>
    <row r="108" spans="1:8" s="56" customFormat="1" ht="15.75">
      <c r="A108" s="75" t="s">
        <v>38</v>
      </c>
      <c r="B108" s="54" t="s">
        <v>203</v>
      </c>
      <c r="C108" s="54" t="s">
        <v>10</v>
      </c>
      <c r="D108" s="54"/>
      <c r="E108" s="54"/>
      <c r="F108" s="54"/>
      <c r="G108" s="72">
        <f>G109</f>
        <v>164</v>
      </c>
      <c r="H108" s="80"/>
    </row>
    <row r="109" spans="1:8" s="56" customFormat="1" ht="15.75">
      <c r="A109" s="75" t="s">
        <v>39</v>
      </c>
      <c r="B109" s="54" t="s">
        <v>203</v>
      </c>
      <c r="C109" s="54" t="s">
        <v>10</v>
      </c>
      <c r="D109" s="54" t="s">
        <v>40</v>
      </c>
      <c r="E109" s="54"/>
      <c r="F109" s="54"/>
      <c r="G109" s="72">
        <f>G110</f>
        <v>164</v>
      </c>
      <c r="H109" s="80"/>
    </row>
    <row r="110" spans="1:8" ht="15.75">
      <c r="A110" s="69" t="s">
        <v>41</v>
      </c>
      <c r="B110" s="61" t="s">
        <v>203</v>
      </c>
      <c r="C110" s="61" t="s">
        <v>10</v>
      </c>
      <c r="D110" s="61" t="s">
        <v>40</v>
      </c>
      <c r="E110" s="61" t="s">
        <v>42</v>
      </c>
      <c r="F110" s="61"/>
      <c r="G110" s="62">
        <f>G111</f>
        <v>164</v>
      </c>
      <c r="H110" s="78"/>
    </row>
    <row r="111" spans="1:8" ht="31.5">
      <c r="A111" s="69" t="s">
        <v>43</v>
      </c>
      <c r="B111" s="61" t="s">
        <v>203</v>
      </c>
      <c r="C111" s="61" t="s">
        <v>10</v>
      </c>
      <c r="D111" s="61" t="s">
        <v>40</v>
      </c>
      <c r="E111" s="61" t="s">
        <v>44</v>
      </c>
      <c r="F111" s="61"/>
      <c r="G111" s="62">
        <f>G112</f>
        <v>164</v>
      </c>
      <c r="H111" s="78"/>
    </row>
    <row r="112" spans="1:8" ht="63">
      <c r="A112" s="60" t="s">
        <v>204</v>
      </c>
      <c r="B112" s="61" t="s">
        <v>203</v>
      </c>
      <c r="C112" s="61" t="s">
        <v>10</v>
      </c>
      <c r="D112" s="61" t="s">
        <v>40</v>
      </c>
      <c r="E112" s="61" t="s">
        <v>44</v>
      </c>
      <c r="F112" s="61" t="s">
        <v>99</v>
      </c>
      <c r="G112" s="62">
        <f>G113+G115</f>
        <v>164</v>
      </c>
      <c r="H112" s="78"/>
    </row>
    <row r="113" spans="1:8" ht="15.75">
      <c r="A113" s="60" t="s">
        <v>106</v>
      </c>
      <c r="B113" s="61" t="s">
        <v>203</v>
      </c>
      <c r="C113" s="61" t="s">
        <v>10</v>
      </c>
      <c r="D113" s="61" t="s">
        <v>40</v>
      </c>
      <c r="E113" s="61" t="s">
        <v>44</v>
      </c>
      <c r="F113" s="61" t="s">
        <v>100</v>
      </c>
      <c r="G113" s="62">
        <f>G114</f>
        <v>161.7</v>
      </c>
      <c r="H113" s="78"/>
    </row>
    <row r="114" spans="1:8" ht="15.75">
      <c r="A114" s="60" t="s">
        <v>107</v>
      </c>
      <c r="B114" s="61" t="s">
        <v>203</v>
      </c>
      <c r="C114" s="61" t="s">
        <v>10</v>
      </c>
      <c r="D114" s="61" t="s">
        <v>40</v>
      </c>
      <c r="E114" s="61" t="s">
        <v>44</v>
      </c>
      <c r="F114" s="61" t="s">
        <v>101</v>
      </c>
      <c r="G114" s="62">
        <f>37.5+124.2</f>
        <v>161.7</v>
      </c>
      <c r="H114" s="78"/>
    </row>
    <row r="115" spans="1:8" ht="15.75">
      <c r="A115" s="60" t="s">
        <v>109</v>
      </c>
      <c r="B115" s="61" t="s">
        <v>203</v>
      </c>
      <c r="C115" s="61" t="s">
        <v>10</v>
      </c>
      <c r="D115" s="61" t="s">
        <v>40</v>
      </c>
      <c r="E115" s="61" t="s">
        <v>44</v>
      </c>
      <c r="F115" s="76" t="s">
        <v>103</v>
      </c>
      <c r="G115" s="62">
        <f>G116</f>
        <v>2.3</v>
      </c>
      <c r="H115" s="78"/>
    </row>
    <row r="116" spans="1:8" ht="47.25">
      <c r="A116" s="60" t="s">
        <v>110</v>
      </c>
      <c r="B116" s="61" t="s">
        <v>203</v>
      </c>
      <c r="C116" s="61" t="s">
        <v>10</v>
      </c>
      <c r="D116" s="61" t="s">
        <v>40</v>
      </c>
      <c r="E116" s="61" t="s">
        <v>44</v>
      </c>
      <c r="F116" s="76" t="s">
        <v>104</v>
      </c>
      <c r="G116" s="62">
        <f>G117</f>
        <v>2.3</v>
      </c>
      <c r="H116" s="78"/>
    </row>
    <row r="117" spans="1:8" ht="47.25">
      <c r="A117" s="60" t="s">
        <v>111</v>
      </c>
      <c r="B117" s="61" t="s">
        <v>203</v>
      </c>
      <c r="C117" s="61" t="s">
        <v>10</v>
      </c>
      <c r="D117" s="61" t="s">
        <v>40</v>
      </c>
      <c r="E117" s="61" t="s">
        <v>44</v>
      </c>
      <c r="F117" s="76" t="s">
        <v>105</v>
      </c>
      <c r="G117" s="62">
        <v>2.3</v>
      </c>
      <c r="H117" s="78"/>
    </row>
    <row r="118" spans="1:8" s="56" customFormat="1" ht="31.5">
      <c r="A118" s="75" t="s">
        <v>45</v>
      </c>
      <c r="B118" s="54" t="s">
        <v>203</v>
      </c>
      <c r="C118" s="54" t="s">
        <v>40</v>
      </c>
      <c r="D118" s="54"/>
      <c r="E118" s="54"/>
      <c r="F118" s="54"/>
      <c r="G118" s="72">
        <f>G119</f>
        <v>1348</v>
      </c>
      <c r="H118" s="80"/>
    </row>
    <row r="119" spans="1:8" s="56" customFormat="1" ht="66" customHeight="1">
      <c r="A119" s="75" t="s">
        <v>46</v>
      </c>
      <c r="B119" s="54" t="s">
        <v>203</v>
      </c>
      <c r="C119" s="54" t="s">
        <v>40</v>
      </c>
      <c r="D119" s="54" t="s">
        <v>47</v>
      </c>
      <c r="E119" s="54"/>
      <c r="F119" s="54"/>
      <c r="G119" s="72">
        <f>G120</f>
        <v>1348</v>
      </c>
      <c r="H119" s="80"/>
    </row>
    <row r="120" spans="1:8" ht="31.5">
      <c r="A120" s="30" t="s">
        <v>120</v>
      </c>
      <c r="B120" s="61" t="s">
        <v>203</v>
      </c>
      <c r="C120" s="61" t="s">
        <v>40</v>
      </c>
      <c r="D120" s="61" t="s">
        <v>47</v>
      </c>
      <c r="E120" s="28" t="s">
        <v>48</v>
      </c>
      <c r="F120" s="28"/>
      <c r="G120" s="62">
        <f>G121</f>
        <v>1348</v>
      </c>
      <c r="H120" s="78"/>
    </row>
    <row r="121" spans="1:8" ht="105">
      <c r="A121" s="314" t="s">
        <v>770</v>
      </c>
      <c r="B121" s="61" t="s">
        <v>203</v>
      </c>
      <c r="C121" s="61" t="s">
        <v>40</v>
      </c>
      <c r="D121" s="61" t="s">
        <v>47</v>
      </c>
      <c r="E121" s="28" t="s">
        <v>51</v>
      </c>
      <c r="F121" s="28"/>
      <c r="G121" s="62">
        <f>G122+G125+G128</f>
        <v>1348</v>
      </c>
      <c r="H121" s="78"/>
    </row>
    <row r="122" spans="1:8" ht="78.75">
      <c r="A122" s="27" t="s">
        <v>148</v>
      </c>
      <c r="B122" s="61" t="s">
        <v>203</v>
      </c>
      <c r="C122" s="61" t="s">
        <v>40</v>
      </c>
      <c r="D122" s="61" t="s">
        <v>47</v>
      </c>
      <c r="E122" s="28" t="s">
        <v>51</v>
      </c>
      <c r="F122" s="28" t="s">
        <v>99</v>
      </c>
      <c r="G122" s="62">
        <f>G123</f>
        <v>1</v>
      </c>
      <c r="H122" s="78"/>
    </row>
    <row r="123" spans="1:8" ht="15.75">
      <c r="A123" s="27" t="s">
        <v>106</v>
      </c>
      <c r="B123" s="61" t="s">
        <v>203</v>
      </c>
      <c r="C123" s="61" t="s">
        <v>40</v>
      </c>
      <c r="D123" s="61" t="s">
        <v>47</v>
      </c>
      <c r="E123" s="28" t="s">
        <v>51</v>
      </c>
      <c r="F123" s="28" t="s">
        <v>100</v>
      </c>
      <c r="G123" s="62">
        <f>G124</f>
        <v>1</v>
      </c>
      <c r="H123" s="78"/>
    </row>
    <row r="124" spans="1:8" ht="47.25">
      <c r="A124" s="27" t="s">
        <v>108</v>
      </c>
      <c r="B124" s="61" t="s">
        <v>203</v>
      </c>
      <c r="C124" s="61" t="s">
        <v>40</v>
      </c>
      <c r="D124" s="61" t="s">
        <v>47</v>
      </c>
      <c r="E124" s="28" t="s">
        <v>51</v>
      </c>
      <c r="F124" s="28" t="s">
        <v>102</v>
      </c>
      <c r="G124" s="62">
        <v>1</v>
      </c>
      <c r="H124" s="78"/>
    </row>
    <row r="125" spans="1:8" ht="15.75">
      <c r="A125" s="27" t="s">
        <v>109</v>
      </c>
      <c r="B125" s="61" t="s">
        <v>203</v>
      </c>
      <c r="C125" s="61" t="s">
        <v>40</v>
      </c>
      <c r="D125" s="61" t="s">
        <v>47</v>
      </c>
      <c r="E125" s="28" t="s">
        <v>51</v>
      </c>
      <c r="F125" s="38" t="s">
        <v>103</v>
      </c>
      <c r="G125" s="62">
        <f>G126</f>
        <v>1097</v>
      </c>
      <c r="H125" s="78"/>
    </row>
    <row r="126" spans="1:8" ht="47.25">
      <c r="A126" s="27" t="s">
        <v>110</v>
      </c>
      <c r="B126" s="61" t="s">
        <v>203</v>
      </c>
      <c r="C126" s="61" t="s">
        <v>40</v>
      </c>
      <c r="D126" s="61" t="s">
        <v>47</v>
      </c>
      <c r="E126" s="28" t="s">
        <v>51</v>
      </c>
      <c r="F126" s="38" t="s">
        <v>104</v>
      </c>
      <c r="G126" s="62">
        <f>G127</f>
        <v>1097</v>
      </c>
      <c r="H126" s="78"/>
    </row>
    <row r="127" spans="1:8" ht="47.25">
      <c r="A127" s="27" t="s">
        <v>111</v>
      </c>
      <c r="B127" s="61" t="s">
        <v>203</v>
      </c>
      <c r="C127" s="61" t="s">
        <v>40</v>
      </c>
      <c r="D127" s="61" t="s">
        <v>47</v>
      </c>
      <c r="E127" s="28" t="s">
        <v>51</v>
      </c>
      <c r="F127" s="38" t="s">
        <v>105</v>
      </c>
      <c r="G127" s="62">
        <v>1097</v>
      </c>
      <c r="H127" s="78"/>
    </row>
    <row r="128" spans="1:8" ht="31.5">
      <c r="A128" s="27" t="s">
        <v>759</v>
      </c>
      <c r="B128" s="61" t="s">
        <v>203</v>
      </c>
      <c r="C128" s="61" t="s">
        <v>40</v>
      </c>
      <c r="D128" s="61" t="s">
        <v>47</v>
      </c>
      <c r="E128" s="28" t="s">
        <v>51</v>
      </c>
      <c r="F128" s="38" t="s">
        <v>757</v>
      </c>
      <c r="G128" s="62">
        <f>G129</f>
        <v>250</v>
      </c>
      <c r="H128" s="78"/>
    </row>
    <row r="129" spans="1:8" ht="63">
      <c r="A129" s="27" t="s">
        <v>760</v>
      </c>
      <c r="B129" s="61" t="s">
        <v>203</v>
      </c>
      <c r="C129" s="61" t="s">
        <v>40</v>
      </c>
      <c r="D129" s="61" t="s">
        <v>47</v>
      </c>
      <c r="E129" s="28" t="s">
        <v>51</v>
      </c>
      <c r="F129" s="38" t="s">
        <v>758</v>
      </c>
      <c r="G129" s="62">
        <v>250</v>
      </c>
      <c r="H129" s="78"/>
    </row>
    <row r="130" spans="1:8" s="56" customFormat="1" ht="13.5" customHeight="1">
      <c r="A130" s="75" t="s">
        <v>52</v>
      </c>
      <c r="B130" s="54" t="s">
        <v>203</v>
      </c>
      <c r="C130" s="54" t="s">
        <v>19</v>
      </c>
      <c r="D130" s="54"/>
      <c r="G130" s="62">
        <f>G131+G152</f>
        <v>2914</v>
      </c>
      <c r="H130" s="82"/>
    </row>
    <row r="131" spans="1:8" s="56" customFormat="1" ht="15.75" hidden="1">
      <c r="A131" s="75" t="s">
        <v>171</v>
      </c>
      <c r="B131" s="54" t="s">
        <v>203</v>
      </c>
      <c r="C131" s="54" t="s">
        <v>19</v>
      </c>
      <c r="D131" s="54" t="s">
        <v>47</v>
      </c>
      <c r="E131" s="54"/>
      <c r="F131" s="54"/>
      <c r="G131" s="62">
        <f>G142+G132+G137</f>
        <v>0</v>
      </c>
      <c r="H131" s="82"/>
    </row>
    <row r="132" spans="1:8" s="56" customFormat="1" ht="47.25" hidden="1">
      <c r="A132" s="73" t="s">
        <v>34</v>
      </c>
      <c r="B132" s="61" t="s">
        <v>203</v>
      </c>
      <c r="C132" s="61" t="s">
        <v>19</v>
      </c>
      <c r="D132" s="61" t="s">
        <v>47</v>
      </c>
      <c r="E132" s="76" t="s">
        <v>35</v>
      </c>
      <c r="F132" s="61"/>
      <c r="G132" s="62">
        <f>G133</f>
        <v>0</v>
      </c>
      <c r="H132" s="82"/>
    </row>
    <row r="133" spans="1:8" s="56" customFormat="1" ht="15.75" hidden="1">
      <c r="A133" s="77" t="s">
        <v>87</v>
      </c>
      <c r="B133" s="61" t="s">
        <v>203</v>
      </c>
      <c r="C133" s="61" t="s">
        <v>19</v>
      </c>
      <c r="D133" s="61" t="s">
        <v>47</v>
      </c>
      <c r="E133" s="76" t="s">
        <v>88</v>
      </c>
      <c r="F133" s="76"/>
      <c r="G133" s="62">
        <f>G134</f>
        <v>0</v>
      </c>
      <c r="H133" s="82"/>
    </row>
    <row r="134" spans="1:8" s="56" customFormat="1" ht="15.75" hidden="1">
      <c r="A134" s="60" t="s">
        <v>109</v>
      </c>
      <c r="B134" s="61" t="s">
        <v>203</v>
      </c>
      <c r="C134" s="61" t="s">
        <v>19</v>
      </c>
      <c r="D134" s="61" t="s">
        <v>47</v>
      </c>
      <c r="E134" s="76" t="s">
        <v>88</v>
      </c>
      <c r="F134" s="76" t="s">
        <v>103</v>
      </c>
      <c r="G134" s="62">
        <f>G135</f>
        <v>0</v>
      </c>
      <c r="H134" s="82"/>
    </row>
    <row r="135" spans="1:8" s="56" customFormat="1" ht="47.25" hidden="1">
      <c r="A135" s="60" t="s">
        <v>153</v>
      </c>
      <c r="B135" s="61" t="s">
        <v>203</v>
      </c>
      <c r="C135" s="61" t="s">
        <v>19</v>
      </c>
      <c r="D135" s="61" t="s">
        <v>47</v>
      </c>
      <c r="E135" s="76" t="s">
        <v>88</v>
      </c>
      <c r="F135" s="76" t="s">
        <v>104</v>
      </c>
      <c r="G135" s="62">
        <f>G136</f>
        <v>0</v>
      </c>
      <c r="H135" s="82"/>
    </row>
    <row r="136" spans="1:8" s="56" customFormat="1" ht="47.25" hidden="1">
      <c r="A136" s="60" t="s">
        <v>111</v>
      </c>
      <c r="B136" s="61" t="s">
        <v>203</v>
      </c>
      <c r="C136" s="61" t="s">
        <v>19</v>
      </c>
      <c r="D136" s="61" t="s">
        <v>47</v>
      </c>
      <c r="E136" s="76" t="s">
        <v>88</v>
      </c>
      <c r="F136" s="76" t="s">
        <v>105</v>
      </c>
      <c r="G136" s="62"/>
      <c r="H136" s="82"/>
    </row>
    <row r="137" spans="1:8" s="56" customFormat="1" ht="27.75" customHeight="1" hidden="1">
      <c r="A137" s="69" t="s">
        <v>120</v>
      </c>
      <c r="B137" s="76" t="s">
        <v>203</v>
      </c>
      <c r="C137" s="61" t="s">
        <v>19</v>
      </c>
      <c r="D137" s="61" t="s">
        <v>47</v>
      </c>
      <c r="E137" s="76" t="s">
        <v>48</v>
      </c>
      <c r="F137" s="76"/>
      <c r="G137" s="62">
        <f>G138</f>
        <v>0</v>
      </c>
      <c r="H137" s="82"/>
    </row>
    <row r="138" spans="1:8" s="56" customFormat="1" ht="94.5" hidden="1">
      <c r="A138" s="69" t="s">
        <v>126</v>
      </c>
      <c r="B138" s="61" t="s">
        <v>203</v>
      </c>
      <c r="C138" s="61" t="s">
        <v>19</v>
      </c>
      <c r="D138" s="61" t="s">
        <v>47</v>
      </c>
      <c r="E138" s="61" t="s">
        <v>67</v>
      </c>
      <c r="F138" s="61"/>
      <c r="G138" s="62">
        <f>G139</f>
        <v>0</v>
      </c>
      <c r="H138" s="82"/>
    </row>
    <row r="139" spans="1:8" s="56" customFormat="1" ht="15.75" hidden="1">
      <c r="A139" s="60" t="s">
        <v>109</v>
      </c>
      <c r="B139" s="61" t="s">
        <v>203</v>
      </c>
      <c r="C139" s="61" t="s">
        <v>19</v>
      </c>
      <c r="D139" s="61" t="s">
        <v>47</v>
      </c>
      <c r="E139" s="61" t="s">
        <v>67</v>
      </c>
      <c r="F139" s="76" t="s">
        <v>103</v>
      </c>
      <c r="G139" s="62">
        <f>G140</f>
        <v>0</v>
      </c>
      <c r="H139" s="82"/>
    </row>
    <row r="140" spans="1:8" s="56" customFormat="1" ht="47.25" hidden="1">
      <c r="A140" s="60" t="s">
        <v>110</v>
      </c>
      <c r="B140" s="61" t="s">
        <v>203</v>
      </c>
      <c r="C140" s="61" t="s">
        <v>19</v>
      </c>
      <c r="D140" s="61" t="s">
        <v>47</v>
      </c>
      <c r="E140" s="61" t="s">
        <v>67</v>
      </c>
      <c r="F140" s="76" t="s">
        <v>104</v>
      </c>
      <c r="G140" s="62">
        <f>G141</f>
        <v>0</v>
      </c>
      <c r="H140" s="82"/>
    </row>
    <row r="141" spans="1:8" s="56" customFormat="1" ht="47.25" hidden="1">
      <c r="A141" s="60" t="s">
        <v>111</v>
      </c>
      <c r="B141" s="61" t="s">
        <v>203</v>
      </c>
      <c r="C141" s="61" t="s">
        <v>19</v>
      </c>
      <c r="D141" s="61" t="s">
        <v>47</v>
      </c>
      <c r="E141" s="61" t="s">
        <v>67</v>
      </c>
      <c r="F141" s="76" t="s">
        <v>105</v>
      </c>
      <c r="G141" s="62"/>
      <c r="H141" s="82"/>
    </row>
    <row r="142" spans="1:8" s="56" customFormat="1" ht="15.75" hidden="1">
      <c r="A142" s="69" t="s">
        <v>60</v>
      </c>
      <c r="B142" s="61" t="s">
        <v>203</v>
      </c>
      <c r="C142" s="61" t="s">
        <v>19</v>
      </c>
      <c r="D142" s="61" t="s">
        <v>47</v>
      </c>
      <c r="E142" s="61" t="s">
        <v>61</v>
      </c>
      <c r="F142" s="54"/>
      <c r="G142" s="62">
        <f>G143</f>
        <v>0</v>
      </c>
      <c r="H142" s="82"/>
    </row>
    <row r="143" spans="1:8" s="56" customFormat="1" ht="31.5" hidden="1">
      <c r="A143" s="69" t="s">
        <v>172</v>
      </c>
      <c r="B143" s="61" t="s">
        <v>203</v>
      </c>
      <c r="C143" s="61" t="s">
        <v>19</v>
      </c>
      <c r="D143" s="61" t="s">
        <v>47</v>
      </c>
      <c r="E143" s="61" t="s">
        <v>97</v>
      </c>
      <c r="F143" s="76"/>
      <c r="G143" s="62">
        <f>G144+G148</f>
        <v>0</v>
      </c>
      <c r="H143" s="82"/>
    </row>
    <row r="144" spans="1:8" s="56" customFormat="1" ht="45.75" customHeight="1" hidden="1">
      <c r="A144" s="69" t="s">
        <v>174</v>
      </c>
      <c r="B144" s="61" t="s">
        <v>203</v>
      </c>
      <c r="C144" s="61" t="s">
        <v>19</v>
      </c>
      <c r="D144" s="61" t="s">
        <v>47</v>
      </c>
      <c r="E144" s="61" t="s">
        <v>173</v>
      </c>
      <c r="F144" s="54"/>
      <c r="G144" s="62">
        <f>G145</f>
        <v>0</v>
      </c>
      <c r="H144" s="82"/>
    </row>
    <row r="145" spans="1:8" s="56" customFormat="1" ht="15.75" hidden="1">
      <c r="A145" s="60" t="s">
        <v>109</v>
      </c>
      <c r="B145" s="61" t="s">
        <v>203</v>
      </c>
      <c r="C145" s="61" t="s">
        <v>19</v>
      </c>
      <c r="D145" s="61" t="s">
        <v>47</v>
      </c>
      <c r="E145" s="61" t="s">
        <v>173</v>
      </c>
      <c r="F145" s="61" t="s">
        <v>103</v>
      </c>
      <c r="G145" s="62">
        <f>G146</f>
        <v>0</v>
      </c>
      <c r="H145" s="82"/>
    </row>
    <row r="146" spans="1:8" s="56" customFormat="1" ht="47.25" hidden="1">
      <c r="A146" s="60" t="s">
        <v>110</v>
      </c>
      <c r="B146" s="61" t="s">
        <v>203</v>
      </c>
      <c r="C146" s="61" t="s">
        <v>19</v>
      </c>
      <c r="D146" s="61" t="s">
        <v>47</v>
      </c>
      <c r="E146" s="61" t="s">
        <v>173</v>
      </c>
      <c r="F146" s="61" t="s">
        <v>104</v>
      </c>
      <c r="G146" s="62">
        <f>G147</f>
        <v>0</v>
      </c>
      <c r="H146" s="82"/>
    </row>
    <row r="147" spans="1:8" s="56" customFormat="1" ht="47.25" hidden="1">
      <c r="A147" s="60" t="s">
        <v>111</v>
      </c>
      <c r="B147" s="61" t="s">
        <v>203</v>
      </c>
      <c r="C147" s="61" t="s">
        <v>19</v>
      </c>
      <c r="D147" s="61" t="s">
        <v>47</v>
      </c>
      <c r="E147" s="61" t="s">
        <v>173</v>
      </c>
      <c r="F147" s="61" t="s">
        <v>105</v>
      </c>
      <c r="G147" s="62"/>
      <c r="H147" s="82"/>
    </row>
    <row r="148" spans="1:8" s="56" customFormat="1" ht="63" hidden="1">
      <c r="A148" s="69" t="s">
        <v>175</v>
      </c>
      <c r="B148" s="61" t="s">
        <v>203</v>
      </c>
      <c r="C148" s="61" t="s">
        <v>19</v>
      </c>
      <c r="D148" s="61" t="s">
        <v>47</v>
      </c>
      <c r="E148" s="61" t="s">
        <v>134</v>
      </c>
      <c r="F148" s="61"/>
      <c r="G148" s="62">
        <f>G149</f>
        <v>0</v>
      </c>
      <c r="H148" s="82"/>
    </row>
    <row r="149" spans="1:8" s="56" customFormat="1" ht="15.75" hidden="1">
      <c r="A149" s="60" t="s">
        <v>109</v>
      </c>
      <c r="B149" s="61" t="s">
        <v>203</v>
      </c>
      <c r="C149" s="61" t="s">
        <v>19</v>
      </c>
      <c r="D149" s="61" t="s">
        <v>47</v>
      </c>
      <c r="E149" s="61" t="s">
        <v>134</v>
      </c>
      <c r="F149" s="76" t="s">
        <v>103</v>
      </c>
      <c r="G149" s="62">
        <f>G150</f>
        <v>0</v>
      </c>
      <c r="H149" s="82"/>
    </row>
    <row r="150" spans="1:8" s="56" customFormat="1" ht="47.25" hidden="1">
      <c r="A150" s="60" t="s">
        <v>110</v>
      </c>
      <c r="B150" s="61" t="s">
        <v>203</v>
      </c>
      <c r="C150" s="61" t="s">
        <v>19</v>
      </c>
      <c r="D150" s="61" t="s">
        <v>47</v>
      </c>
      <c r="E150" s="61" t="s">
        <v>134</v>
      </c>
      <c r="F150" s="76" t="s">
        <v>104</v>
      </c>
      <c r="G150" s="62">
        <f>G151</f>
        <v>0</v>
      </c>
      <c r="H150" s="82"/>
    </row>
    <row r="151" spans="1:8" s="56" customFormat="1" ht="47.25" hidden="1">
      <c r="A151" s="60" t="s">
        <v>111</v>
      </c>
      <c r="B151" s="61" t="s">
        <v>203</v>
      </c>
      <c r="C151" s="61" t="s">
        <v>19</v>
      </c>
      <c r="D151" s="61" t="s">
        <v>47</v>
      </c>
      <c r="E151" s="61" t="s">
        <v>134</v>
      </c>
      <c r="F151" s="76" t="s">
        <v>105</v>
      </c>
      <c r="G151" s="62"/>
      <c r="H151" s="82"/>
    </row>
    <row r="152" spans="1:8" s="56" customFormat="1" ht="15.75">
      <c r="A152" s="75" t="s">
        <v>53</v>
      </c>
      <c r="B152" s="54" t="s">
        <v>203</v>
      </c>
      <c r="C152" s="54" t="s">
        <v>19</v>
      </c>
      <c r="D152" s="54" t="s">
        <v>25</v>
      </c>
      <c r="E152" s="54"/>
      <c r="F152" s="54"/>
      <c r="G152" s="72">
        <f>G153</f>
        <v>2914</v>
      </c>
      <c r="H152" s="82"/>
    </row>
    <row r="153" spans="1:8" s="56" customFormat="1" ht="31.5">
      <c r="A153" s="69" t="s">
        <v>120</v>
      </c>
      <c r="B153" s="61" t="s">
        <v>203</v>
      </c>
      <c r="C153" s="61" t="s">
        <v>19</v>
      </c>
      <c r="D153" s="61" t="s">
        <v>25</v>
      </c>
      <c r="E153" s="61" t="s">
        <v>48</v>
      </c>
      <c r="F153" s="61"/>
      <c r="G153" s="62">
        <f>G154+G165+G161</f>
        <v>2914</v>
      </c>
      <c r="H153" s="82"/>
    </row>
    <row r="154" spans="1:8" s="56" customFormat="1" ht="111" customHeight="1">
      <c r="A154" s="27" t="s">
        <v>768</v>
      </c>
      <c r="B154" s="61" t="s">
        <v>203</v>
      </c>
      <c r="C154" s="61" t="s">
        <v>19</v>
      </c>
      <c r="D154" s="61" t="s">
        <v>25</v>
      </c>
      <c r="E154" s="61" t="s">
        <v>58</v>
      </c>
      <c r="F154" s="61"/>
      <c r="G154" s="62">
        <f>G155+G158</f>
        <v>1914</v>
      </c>
      <c r="H154" s="82"/>
    </row>
    <row r="155" spans="1:8" s="56" customFormat="1" ht="63">
      <c r="A155" s="60" t="s">
        <v>204</v>
      </c>
      <c r="B155" s="61" t="s">
        <v>203</v>
      </c>
      <c r="C155" s="61" t="s">
        <v>19</v>
      </c>
      <c r="D155" s="61" t="s">
        <v>25</v>
      </c>
      <c r="E155" s="61" t="s">
        <v>58</v>
      </c>
      <c r="F155" s="61" t="s">
        <v>99</v>
      </c>
      <c r="G155" s="62">
        <f>G156</f>
        <v>14</v>
      </c>
      <c r="H155" s="82"/>
    </row>
    <row r="156" spans="1:8" s="56" customFormat="1" ht="15.75">
      <c r="A156" s="60" t="s">
        <v>106</v>
      </c>
      <c r="B156" s="61" t="s">
        <v>203</v>
      </c>
      <c r="C156" s="61" t="s">
        <v>19</v>
      </c>
      <c r="D156" s="61" t="s">
        <v>25</v>
      </c>
      <c r="E156" s="61" t="s">
        <v>58</v>
      </c>
      <c r="F156" s="61" t="s">
        <v>100</v>
      </c>
      <c r="G156" s="62">
        <f>G157</f>
        <v>14</v>
      </c>
      <c r="H156" s="82"/>
    </row>
    <row r="157" spans="1:8" s="56" customFormat="1" ht="47.25">
      <c r="A157" s="60" t="s">
        <v>108</v>
      </c>
      <c r="B157" s="61" t="s">
        <v>203</v>
      </c>
      <c r="C157" s="61" t="s">
        <v>19</v>
      </c>
      <c r="D157" s="61" t="s">
        <v>25</v>
      </c>
      <c r="E157" s="61" t="s">
        <v>58</v>
      </c>
      <c r="F157" s="61" t="s">
        <v>102</v>
      </c>
      <c r="G157" s="62">
        <v>14</v>
      </c>
      <c r="H157" s="82"/>
    </row>
    <row r="158" spans="1:8" s="56" customFormat="1" ht="15.75">
      <c r="A158" s="60" t="s">
        <v>109</v>
      </c>
      <c r="B158" s="61" t="s">
        <v>203</v>
      </c>
      <c r="C158" s="61" t="s">
        <v>19</v>
      </c>
      <c r="D158" s="61" t="s">
        <v>25</v>
      </c>
      <c r="E158" s="61" t="s">
        <v>58</v>
      </c>
      <c r="F158" s="76" t="s">
        <v>103</v>
      </c>
      <c r="G158" s="62">
        <f>G159</f>
        <v>1900</v>
      </c>
      <c r="H158" s="82"/>
    </row>
    <row r="159" spans="1:8" s="56" customFormat="1" ht="47.25">
      <c r="A159" s="60" t="s">
        <v>110</v>
      </c>
      <c r="B159" s="61" t="s">
        <v>203</v>
      </c>
      <c r="C159" s="61" t="s">
        <v>19</v>
      </c>
      <c r="D159" s="61" t="s">
        <v>25</v>
      </c>
      <c r="E159" s="61" t="s">
        <v>58</v>
      </c>
      <c r="F159" s="76" t="s">
        <v>104</v>
      </c>
      <c r="G159" s="62">
        <f>G160</f>
        <v>1900</v>
      </c>
      <c r="H159" s="82"/>
    </row>
    <row r="160" spans="1:8" s="56" customFormat="1" ht="47.25">
      <c r="A160" s="60" t="s">
        <v>111</v>
      </c>
      <c r="B160" s="61" t="s">
        <v>203</v>
      </c>
      <c r="C160" s="61" t="s">
        <v>19</v>
      </c>
      <c r="D160" s="61" t="s">
        <v>25</v>
      </c>
      <c r="E160" s="61" t="s">
        <v>58</v>
      </c>
      <c r="F160" s="76" t="s">
        <v>105</v>
      </c>
      <c r="G160" s="62">
        <v>1900</v>
      </c>
      <c r="H160" s="82"/>
    </row>
    <row r="161" spans="1:8" s="56" customFormat="1" ht="45">
      <c r="A161" s="314" t="s">
        <v>744</v>
      </c>
      <c r="B161" s="61" t="s">
        <v>203</v>
      </c>
      <c r="C161" s="28" t="s">
        <v>19</v>
      </c>
      <c r="D161" s="28" t="s">
        <v>25</v>
      </c>
      <c r="E161" s="28" t="s">
        <v>745</v>
      </c>
      <c r="F161" s="38"/>
      <c r="G161" s="62">
        <f>G162</f>
        <v>1000</v>
      </c>
      <c r="H161" s="82"/>
    </row>
    <row r="162" spans="1:8" s="56" customFormat="1" ht="15.75">
      <c r="A162" s="27" t="s">
        <v>109</v>
      </c>
      <c r="B162" s="61" t="s">
        <v>203</v>
      </c>
      <c r="C162" s="28" t="s">
        <v>19</v>
      </c>
      <c r="D162" s="28" t="s">
        <v>25</v>
      </c>
      <c r="E162" s="28" t="s">
        <v>745</v>
      </c>
      <c r="F162" s="38" t="s">
        <v>103</v>
      </c>
      <c r="G162" s="62">
        <f>G163</f>
        <v>1000</v>
      </c>
      <c r="H162" s="82"/>
    </row>
    <row r="163" spans="1:8" s="56" customFormat="1" ht="47.25">
      <c r="A163" s="27" t="s">
        <v>110</v>
      </c>
      <c r="B163" s="61" t="s">
        <v>203</v>
      </c>
      <c r="C163" s="28" t="s">
        <v>19</v>
      </c>
      <c r="D163" s="28" t="s">
        <v>25</v>
      </c>
      <c r="E163" s="28" t="s">
        <v>745</v>
      </c>
      <c r="F163" s="38" t="s">
        <v>104</v>
      </c>
      <c r="G163" s="62">
        <f>G164</f>
        <v>1000</v>
      </c>
      <c r="H163" s="82"/>
    </row>
    <row r="164" spans="1:8" s="56" customFormat="1" ht="45" customHeight="1">
      <c r="A164" s="27" t="s">
        <v>111</v>
      </c>
      <c r="B164" s="61" t="s">
        <v>203</v>
      </c>
      <c r="C164" s="28" t="s">
        <v>19</v>
      </c>
      <c r="D164" s="28" t="s">
        <v>25</v>
      </c>
      <c r="E164" s="28" t="s">
        <v>745</v>
      </c>
      <c r="F164" s="38" t="s">
        <v>105</v>
      </c>
      <c r="G164" s="62">
        <v>1000</v>
      </c>
      <c r="H164" s="82"/>
    </row>
    <row r="165" spans="1:8" s="56" customFormat="1" ht="110.25" hidden="1">
      <c r="A165" s="60" t="s">
        <v>193</v>
      </c>
      <c r="B165" s="61" t="s">
        <v>203</v>
      </c>
      <c r="C165" s="61" t="s">
        <v>19</v>
      </c>
      <c r="D165" s="61" t="s">
        <v>25</v>
      </c>
      <c r="E165" s="61" t="s">
        <v>189</v>
      </c>
      <c r="F165" s="76"/>
      <c r="G165" s="62">
        <f>G166+G170</f>
        <v>0</v>
      </c>
      <c r="H165" s="82"/>
    </row>
    <row r="166" spans="1:8" s="56" customFormat="1" ht="78.75" hidden="1">
      <c r="A166" s="60" t="s">
        <v>192</v>
      </c>
      <c r="B166" s="61" t="s">
        <v>203</v>
      </c>
      <c r="C166" s="61" t="s">
        <v>19</v>
      </c>
      <c r="D166" s="61" t="s">
        <v>25</v>
      </c>
      <c r="E166" s="61" t="s">
        <v>191</v>
      </c>
      <c r="F166" s="76"/>
      <c r="G166" s="62">
        <f>G167</f>
        <v>0</v>
      </c>
      <c r="H166" s="82"/>
    </row>
    <row r="167" spans="1:8" s="56" customFormat="1" ht="47.25" hidden="1">
      <c r="A167" s="60" t="s">
        <v>194</v>
      </c>
      <c r="B167" s="61" t="s">
        <v>203</v>
      </c>
      <c r="C167" s="61" t="s">
        <v>19</v>
      </c>
      <c r="D167" s="61" t="s">
        <v>25</v>
      </c>
      <c r="E167" s="61" t="s">
        <v>191</v>
      </c>
      <c r="F167" s="76" t="s">
        <v>103</v>
      </c>
      <c r="G167" s="62">
        <f>G168</f>
        <v>0</v>
      </c>
      <c r="H167" s="82"/>
    </row>
    <row r="168" spans="1:8" s="56" customFormat="1" ht="15.75" hidden="1">
      <c r="A168" s="60" t="s">
        <v>109</v>
      </c>
      <c r="B168" s="61" t="s">
        <v>203</v>
      </c>
      <c r="C168" s="61" t="s">
        <v>19</v>
      </c>
      <c r="D168" s="61" t="s">
        <v>25</v>
      </c>
      <c r="E168" s="61" t="s">
        <v>191</v>
      </c>
      <c r="F168" s="76" t="s">
        <v>104</v>
      </c>
      <c r="G168" s="62">
        <f>G169</f>
        <v>0</v>
      </c>
      <c r="H168" s="82"/>
    </row>
    <row r="169" spans="1:8" s="56" customFormat="1" ht="47.25" hidden="1">
      <c r="A169" s="60" t="s">
        <v>153</v>
      </c>
      <c r="B169" s="61" t="s">
        <v>203</v>
      </c>
      <c r="C169" s="61" t="s">
        <v>19</v>
      </c>
      <c r="D169" s="61" t="s">
        <v>25</v>
      </c>
      <c r="E169" s="61" t="s">
        <v>191</v>
      </c>
      <c r="F169" s="76" t="s">
        <v>105</v>
      </c>
      <c r="G169" s="62"/>
      <c r="H169" s="82"/>
    </row>
    <row r="170" spans="1:8" s="56" customFormat="1" ht="47.25" hidden="1">
      <c r="A170" s="60" t="s">
        <v>188</v>
      </c>
      <c r="B170" s="61" t="s">
        <v>203</v>
      </c>
      <c r="C170" s="61" t="s">
        <v>19</v>
      </c>
      <c r="D170" s="61" t="s">
        <v>25</v>
      </c>
      <c r="E170" s="61" t="s">
        <v>190</v>
      </c>
      <c r="F170" s="76"/>
      <c r="G170" s="62">
        <f>G171</f>
        <v>0</v>
      </c>
      <c r="H170" s="82"/>
    </row>
    <row r="171" spans="1:8" s="56" customFormat="1" ht="15.75" hidden="1">
      <c r="A171" s="60" t="s">
        <v>109</v>
      </c>
      <c r="B171" s="61" t="s">
        <v>203</v>
      </c>
      <c r="C171" s="61" t="s">
        <v>19</v>
      </c>
      <c r="D171" s="61" t="s">
        <v>25</v>
      </c>
      <c r="E171" s="61" t="s">
        <v>190</v>
      </c>
      <c r="F171" s="76" t="s">
        <v>103</v>
      </c>
      <c r="G171" s="62">
        <f>G172</f>
        <v>0</v>
      </c>
      <c r="H171" s="82"/>
    </row>
    <row r="172" spans="1:8" s="56" customFormat="1" ht="47.25" hidden="1">
      <c r="A172" s="60" t="s">
        <v>153</v>
      </c>
      <c r="B172" s="61" t="s">
        <v>203</v>
      </c>
      <c r="C172" s="61" t="s">
        <v>19</v>
      </c>
      <c r="D172" s="61" t="s">
        <v>25</v>
      </c>
      <c r="E172" s="61" t="s">
        <v>190</v>
      </c>
      <c r="F172" s="76" t="s">
        <v>104</v>
      </c>
      <c r="G172" s="62">
        <f>G173</f>
        <v>0</v>
      </c>
      <c r="H172" s="82"/>
    </row>
    <row r="173" spans="1:8" s="56" customFormat="1" ht="47.25" hidden="1">
      <c r="A173" s="60" t="s">
        <v>111</v>
      </c>
      <c r="B173" s="61" t="s">
        <v>203</v>
      </c>
      <c r="C173" s="61" t="s">
        <v>19</v>
      </c>
      <c r="D173" s="61" t="s">
        <v>25</v>
      </c>
      <c r="E173" s="61" t="s">
        <v>190</v>
      </c>
      <c r="F173" s="76" t="s">
        <v>105</v>
      </c>
      <c r="G173" s="62"/>
      <c r="H173" s="82"/>
    </row>
    <row r="174" spans="1:8" s="56" customFormat="1" ht="15.75">
      <c r="A174" s="75" t="s">
        <v>55</v>
      </c>
      <c r="B174" s="54" t="s">
        <v>203</v>
      </c>
      <c r="C174" s="54" t="s">
        <v>56</v>
      </c>
      <c r="D174" s="54"/>
      <c r="E174" s="54"/>
      <c r="F174" s="54"/>
      <c r="G174" s="72">
        <f>G175+G206+G227+G244</f>
        <v>12019.4</v>
      </c>
      <c r="H174" s="83"/>
    </row>
    <row r="175" spans="1:8" s="56" customFormat="1" ht="13.5" customHeight="1">
      <c r="A175" s="75" t="s">
        <v>57</v>
      </c>
      <c r="B175" s="54" t="s">
        <v>203</v>
      </c>
      <c r="C175" s="54" t="s">
        <v>56</v>
      </c>
      <c r="D175" s="54" t="s">
        <v>8</v>
      </c>
      <c r="E175" s="54"/>
      <c r="F175" s="54"/>
      <c r="G175" s="72">
        <f>G186+G196+G176</f>
        <v>5700</v>
      </c>
      <c r="H175" s="83"/>
    </row>
    <row r="176" spans="1:8" s="56" customFormat="1" ht="15.75" hidden="1">
      <c r="A176" s="69" t="s">
        <v>157</v>
      </c>
      <c r="B176" s="61" t="s">
        <v>203</v>
      </c>
      <c r="C176" s="61" t="s">
        <v>56</v>
      </c>
      <c r="D176" s="61" t="s">
        <v>8</v>
      </c>
      <c r="E176" s="61" t="s">
        <v>158</v>
      </c>
      <c r="F176" s="54"/>
      <c r="G176" s="62">
        <f>G177+G182</f>
        <v>0</v>
      </c>
      <c r="H176" s="83"/>
    </row>
    <row r="177" spans="1:8" s="56" customFormat="1" ht="15.75" hidden="1">
      <c r="A177" s="44" t="s">
        <v>159</v>
      </c>
      <c r="B177" s="61" t="s">
        <v>203</v>
      </c>
      <c r="C177" s="61" t="s">
        <v>56</v>
      </c>
      <c r="D177" s="61" t="s">
        <v>8</v>
      </c>
      <c r="E177" s="61" t="s">
        <v>160</v>
      </c>
      <c r="F177" s="54"/>
      <c r="G177" s="62">
        <f>G178</f>
        <v>0</v>
      </c>
      <c r="H177" s="83"/>
    </row>
    <row r="178" spans="1:8" s="56" customFormat="1" ht="15.75" hidden="1">
      <c r="A178" s="60" t="s">
        <v>109</v>
      </c>
      <c r="B178" s="61" t="s">
        <v>203</v>
      </c>
      <c r="C178" s="61" t="s">
        <v>56</v>
      </c>
      <c r="D178" s="61" t="s">
        <v>8</v>
      </c>
      <c r="E178" s="61" t="s">
        <v>160</v>
      </c>
      <c r="F178" s="61" t="s">
        <v>103</v>
      </c>
      <c r="G178" s="62">
        <f>G179</f>
        <v>0</v>
      </c>
      <c r="H178" s="83"/>
    </row>
    <row r="179" spans="1:8" s="56" customFormat="1" ht="47.25" hidden="1">
      <c r="A179" s="60" t="s">
        <v>110</v>
      </c>
      <c r="B179" s="61" t="s">
        <v>203</v>
      </c>
      <c r="C179" s="61" t="s">
        <v>56</v>
      </c>
      <c r="D179" s="61" t="s">
        <v>8</v>
      </c>
      <c r="E179" s="61" t="s">
        <v>160</v>
      </c>
      <c r="F179" s="61" t="s">
        <v>104</v>
      </c>
      <c r="G179" s="62">
        <f>G180+G181</f>
        <v>0</v>
      </c>
      <c r="H179" s="83"/>
    </row>
    <row r="180" spans="1:8" s="56" customFormat="1" ht="47.25" hidden="1">
      <c r="A180" s="60" t="s">
        <v>127</v>
      </c>
      <c r="B180" s="61" t="s">
        <v>203</v>
      </c>
      <c r="C180" s="61" t="s">
        <v>56</v>
      </c>
      <c r="D180" s="61" t="s">
        <v>8</v>
      </c>
      <c r="E180" s="61" t="s">
        <v>160</v>
      </c>
      <c r="F180" s="61" t="s">
        <v>128</v>
      </c>
      <c r="G180" s="62"/>
      <c r="H180" s="83"/>
    </row>
    <row r="181" spans="1:8" s="56" customFormat="1" ht="47.25" hidden="1">
      <c r="A181" s="60" t="s">
        <v>111</v>
      </c>
      <c r="B181" s="61" t="s">
        <v>203</v>
      </c>
      <c r="C181" s="61" t="s">
        <v>56</v>
      </c>
      <c r="D181" s="61" t="s">
        <v>8</v>
      </c>
      <c r="E181" s="61" t="s">
        <v>160</v>
      </c>
      <c r="F181" s="61" t="s">
        <v>105</v>
      </c>
      <c r="G181" s="62"/>
      <c r="H181" s="83"/>
    </row>
    <row r="182" spans="1:8" s="56" customFormat="1" ht="71.25" customHeight="1" hidden="1">
      <c r="A182" s="60" t="s">
        <v>187</v>
      </c>
      <c r="B182" s="61" t="s">
        <v>203</v>
      </c>
      <c r="C182" s="61" t="s">
        <v>56</v>
      </c>
      <c r="D182" s="61" t="s">
        <v>8</v>
      </c>
      <c r="E182" s="61" t="s">
        <v>186</v>
      </c>
      <c r="F182" s="61"/>
      <c r="G182" s="62">
        <f>G184</f>
        <v>0</v>
      </c>
      <c r="H182" s="83"/>
    </row>
    <row r="183" spans="1:8" s="56" customFormat="1" ht="15.75" hidden="1">
      <c r="A183" s="60" t="s">
        <v>109</v>
      </c>
      <c r="B183" s="61" t="s">
        <v>203</v>
      </c>
      <c r="C183" s="61" t="s">
        <v>56</v>
      </c>
      <c r="D183" s="61" t="s">
        <v>8</v>
      </c>
      <c r="E183" s="61" t="s">
        <v>186</v>
      </c>
      <c r="F183" s="61" t="s">
        <v>103</v>
      </c>
      <c r="G183" s="62">
        <f>G184</f>
        <v>0</v>
      </c>
      <c r="H183" s="83"/>
    </row>
    <row r="184" spans="1:8" s="56" customFormat="1" ht="47.25" hidden="1">
      <c r="A184" s="60" t="s">
        <v>110</v>
      </c>
      <c r="B184" s="61" t="s">
        <v>203</v>
      </c>
      <c r="C184" s="61" t="s">
        <v>56</v>
      </c>
      <c r="D184" s="61" t="s">
        <v>8</v>
      </c>
      <c r="E184" s="61" t="s">
        <v>186</v>
      </c>
      <c r="F184" s="61" t="s">
        <v>104</v>
      </c>
      <c r="G184" s="62">
        <f>G185</f>
        <v>0</v>
      </c>
      <c r="H184" s="83"/>
    </row>
    <row r="185" spans="1:8" s="56" customFormat="1" ht="47.25" hidden="1">
      <c r="A185" s="60" t="s">
        <v>111</v>
      </c>
      <c r="B185" s="61" t="s">
        <v>203</v>
      </c>
      <c r="C185" s="61" t="s">
        <v>56</v>
      </c>
      <c r="D185" s="61" t="s">
        <v>8</v>
      </c>
      <c r="E185" s="61" t="s">
        <v>186</v>
      </c>
      <c r="F185" s="61" t="s">
        <v>105</v>
      </c>
      <c r="G185" s="62"/>
      <c r="H185" s="83"/>
    </row>
    <row r="186" spans="1:8" ht="18" customHeight="1" hidden="1">
      <c r="A186" s="69" t="s">
        <v>60</v>
      </c>
      <c r="B186" s="61" t="s">
        <v>203</v>
      </c>
      <c r="C186" s="61" t="s">
        <v>56</v>
      </c>
      <c r="D186" s="61" t="s">
        <v>8</v>
      </c>
      <c r="E186" s="61" t="s">
        <v>61</v>
      </c>
      <c r="F186" s="61"/>
      <c r="G186" s="62">
        <f>G192+G187</f>
        <v>0</v>
      </c>
      <c r="H186" s="79"/>
    </row>
    <row r="187" spans="1:8" ht="64.5" customHeight="1" hidden="1">
      <c r="A187" s="69" t="s">
        <v>169</v>
      </c>
      <c r="B187" s="61" t="s">
        <v>203</v>
      </c>
      <c r="C187" s="61" t="s">
        <v>56</v>
      </c>
      <c r="D187" s="61" t="s">
        <v>8</v>
      </c>
      <c r="E187" s="61" t="s">
        <v>170</v>
      </c>
      <c r="F187" s="61"/>
      <c r="G187" s="62">
        <f>G188</f>
        <v>0</v>
      </c>
      <c r="H187" s="79"/>
    </row>
    <row r="188" spans="1:8" ht="60.75" customHeight="1" hidden="1">
      <c r="A188" s="69" t="s">
        <v>183</v>
      </c>
      <c r="B188" s="61" t="s">
        <v>203</v>
      </c>
      <c r="C188" s="61" t="s">
        <v>56</v>
      </c>
      <c r="D188" s="61" t="s">
        <v>8</v>
      </c>
      <c r="E188" s="61" t="s">
        <v>182</v>
      </c>
      <c r="F188" s="61"/>
      <c r="G188" s="62">
        <f>G189</f>
        <v>0</v>
      </c>
      <c r="H188" s="79"/>
    </row>
    <row r="189" spans="1:8" ht="33" customHeight="1" hidden="1">
      <c r="A189" s="60" t="s">
        <v>109</v>
      </c>
      <c r="B189" s="61" t="s">
        <v>203</v>
      </c>
      <c r="C189" s="61" t="s">
        <v>56</v>
      </c>
      <c r="D189" s="61" t="s">
        <v>8</v>
      </c>
      <c r="E189" s="61" t="s">
        <v>182</v>
      </c>
      <c r="F189" s="61" t="s">
        <v>103</v>
      </c>
      <c r="G189" s="62">
        <f>G190</f>
        <v>0</v>
      </c>
      <c r="H189" s="79"/>
    </row>
    <row r="190" spans="1:8" ht="60.75" customHeight="1" hidden="1">
      <c r="A190" s="60" t="s">
        <v>110</v>
      </c>
      <c r="B190" s="61" t="s">
        <v>203</v>
      </c>
      <c r="C190" s="61" t="s">
        <v>56</v>
      </c>
      <c r="D190" s="61" t="s">
        <v>8</v>
      </c>
      <c r="E190" s="61" t="s">
        <v>182</v>
      </c>
      <c r="F190" s="61" t="s">
        <v>104</v>
      </c>
      <c r="G190" s="62">
        <f>G191</f>
        <v>0</v>
      </c>
      <c r="H190" s="79"/>
    </row>
    <row r="191" spans="1:8" ht="54.75" customHeight="1" hidden="1">
      <c r="A191" s="60" t="s">
        <v>111</v>
      </c>
      <c r="B191" s="61" t="s">
        <v>203</v>
      </c>
      <c r="C191" s="61" t="s">
        <v>56</v>
      </c>
      <c r="D191" s="61" t="s">
        <v>8</v>
      </c>
      <c r="E191" s="61" t="s">
        <v>182</v>
      </c>
      <c r="F191" s="61" t="s">
        <v>105</v>
      </c>
      <c r="G191" s="62"/>
      <c r="H191" s="79"/>
    </row>
    <row r="192" spans="1:8" ht="102" customHeight="1" hidden="1">
      <c r="A192" s="73" t="s">
        <v>181</v>
      </c>
      <c r="B192" s="61" t="s">
        <v>203</v>
      </c>
      <c r="C192" s="61" t="s">
        <v>56</v>
      </c>
      <c r="D192" s="61" t="s">
        <v>8</v>
      </c>
      <c r="E192" s="61" t="s">
        <v>62</v>
      </c>
      <c r="F192" s="61"/>
      <c r="G192" s="62">
        <f>G193</f>
        <v>0</v>
      </c>
      <c r="H192" s="79"/>
    </row>
    <row r="193" spans="1:8" ht="38.25" customHeight="1" hidden="1">
      <c r="A193" s="60" t="s">
        <v>109</v>
      </c>
      <c r="B193" s="61" t="s">
        <v>203</v>
      </c>
      <c r="C193" s="61" t="s">
        <v>56</v>
      </c>
      <c r="D193" s="61" t="s">
        <v>8</v>
      </c>
      <c r="E193" s="61" t="s">
        <v>62</v>
      </c>
      <c r="F193" s="76" t="s">
        <v>103</v>
      </c>
      <c r="G193" s="62">
        <f>G194</f>
        <v>0</v>
      </c>
      <c r="H193" s="79"/>
    </row>
    <row r="194" spans="1:8" ht="48.75" customHeight="1" hidden="1">
      <c r="A194" s="60" t="s">
        <v>110</v>
      </c>
      <c r="B194" s="61" t="s">
        <v>203</v>
      </c>
      <c r="C194" s="61" t="s">
        <v>56</v>
      </c>
      <c r="D194" s="61" t="s">
        <v>8</v>
      </c>
      <c r="E194" s="61" t="s">
        <v>62</v>
      </c>
      <c r="F194" s="76" t="s">
        <v>104</v>
      </c>
      <c r="G194" s="62">
        <f>G195</f>
        <v>0</v>
      </c>
      <c r="H194" s="79"/>
    </row>
    <row r="195" spans="1:8" ht="43.5" customHeight="1" hidden="1">
      <c r="A195" s="60" t="s">
        <v>111</v>
      </c>
      <c r="B195" s="61" t="s">
        <v>203</v>
      </c>
      <c r="C195" s="61" t="s">
        <v>56</v>
      </c>
      <c r="D195" s="61" t="s">
        <v>8</v>
      </c>
      <c r="E195" s="61" t="s">
        <v>62</v>
      </c>
      <c r="F195" s="76" t="s">
        <v>105</v>
      </c>
      <c r="G195" s="62">
        <v>0</v>
      </c>
      <c r="H195" s="79"/>
    </row>
    <row r="196" spans="1:8" ht="35.25" customHeight="1">
      <c r="A196" s="69" t="s">
        <v>120</v>
      </c>
      <c r="B196" s="61" t="s">
        <v>203</v>
      </c>
      <c r="C196" s="61" t="s">
        <v>56</v>
      </c>
      <c r="D196" s="61" t="s">
        <v>8</v>
      </c>
      <c r="E196" s="61" t="s">
        <v>48</v>
      </c>
      <c r="F196" s="61"/>
      <c r="G196" s="62">
        <f>G201+G197</f>
        <v>5700</v>
      </c>
      <c r="H196" s="79"/>
    </row>
    <row r="197" spans="1:8" ht="2.25" customHeight="1" hidden="1">
      <c r="A197" s="60" t="s">
        <v>133</v>
      </c>
      <c r="B197" s="61" t="s">
        <v>203</v>
      </c>
      <c r="C197" s="61" t="s">
        <v>56</v>
      </c>
      <c r="D197" s="61" t="s">
        <v>8</v>
      </c>
      <c r="E197" s="61" t="s">
        <v>93</v>
      </c>
      <c r="F197" s="61"/>
      <c r="G197" s="62">
        <f>G198</f>
        <v>0</v>
      </c>
      <c r="H197" s="79"/>
    </row>
    <row r="198" spans="1:8" ht="63" customHeight="1" hidden="1">
      <c r="A198" s="60" t="s">
        <v>109</v>
      </c>
      <c r="B198" s="61" t="s">
        <v>203</v>
      </c>
      <c r="C198" s="61" t="s">
        <v>56</v>
      </c>
      <c r="D198" s="61" t="s">
        <v>8</v>
      </c>
      <c r="E198" s="61" t="s">
        <v>93</v>
      </c>
      <c r="F198" s="76" t="s">
        <v>103</v>
      </c>
      <c r="G198" s="62">
        <f>G199</f>
        <v>0</v>
      </c>
      <c r="H198" s="79"/>
    </row>
    <row r="199" spans="1:8" ht="65.25" customHeight="1" hidden="1">
      <c r="A199" s="60" t="s">
        <v>110</v>
      </c>
      <c r="B199" s="61" t="s">
        <v>203</v>
      </c>
      <c r="C199" s="61" t="s">
        <v>56</v>
      </c>
      <c r="D199" s="61" t="s">
        <v>8</v>
      </c>
      <c r="E199" s="61" t="s">
        <v>93</v>
      </c>
      <c r="F199" s="76" t="s">
        <v>104</v>
      </c>
      <c r="G199" s="62">
        <f>G200</f>
        <v>0</v>
      </c>
      <c r="H199" s="79"/>
    </row>
    <row r="200" spans="1:8" ht="72.75" customHeight="1" hidden="1">
      <c r="A200" s="60" t="s">
        <v>111</v>
      </c>
      <c r="B200" s="61" t="s">
        <v>203</v>
      </c>
      <c r="C200" s="61" t="s">
        <v>56</v>
      </c>
      <c r="D200" s="61" t="s">
        <v>8</v>
      </c>
      <c r="E200" s="61" t="s">
        <v>93</v>
      </c>
      <c r="F200" s="76" t="s">
        <v>105</v>
      </c>
      <c r="G200" s="62">
        <v>0</v>
      </c>
      <c r="H200" s="79"/>
    </row>
    <row r="201" spans="1:8" ht="65.25" customHeight="1">
      <c r="A201" s="30" t="s">
        <v>772</v>
      </c>
      <c r="B201" s="61" t="s">
        <v>203</v>
      </c>
      <c r="C201" s="61" t="s">
        <v>56</v>
      </c>
      <c r="D201" s="61" t="s">
        <v>8</v>
      </c>
      <c r="E201" s="61" t="s">
        <v>67</v>
      </c>
      <c r="F201" s="61"/>
      <c r="G201" s="62">
        <f>G202</f>
        <v>5700</v>
      </c>
      <c r="H201" s="79"/>
    </row>
    <row r="202" spans="1:8" ht="39" customHeight="1">
      <c r="A202" s="60" t="s">
        <v>109</v>
      </c>
      <c r="B202" s="61" t="s">
        <v>203</v>
      </c>
      <c r="C202" s="61" t="s">
        <v>56</v>
      </c>
      <c r="D202" s="61" t="s">
        <v>8</v>
      </c>
      <c r="E202" s="61" t="s">
        <v>67</v>
      </c>
      <c r="F202" s="76" t="s">
        <v>103</v>
      </c>
      <c r="G202" s="62">
        <f>G203</f>
        <v>5700</v>
      </c>
      <c r="H202" s="79"/>
    </row>
    <row r="203" spans="1:8" ht="45" customHeight="1">
      <c r="A203" s="60" t="s">
        <v>110</v>
      </c>
      <c r="B203" s="61" t="s">
        <v>203</v>
      </c>
      <c r="C203" s="61" t="s">
        <v>56</v>
      </c>
      <c r="D203" s="61" t="s">
        <v>8</v>
      </c>
      <c r="E203" s="61" t="s">
        <v>67</v>
      </c>
      <c r="F203" s="76" t="s">
        <v>104</v>
      </c>
      <c r="G203" s="62">
        <f>G205</f>
        <v>5700</v>
      </c>
      <c r="H203" s="79"/>
    </row>
    <row r="204" spans="1:8" ht="56.25" customHeight="1" hidden="1">
      <c r="A204" s="60" t="s">
        <v>127</v>
      </c>
      <c r="B204" s="61"/>
      <c r="C204" s="61" t="s">
        <v>56</v>
      </c>
      <c r="D204" s="61" t="s">
        <v>8</v>
      </c>
      <c r="E204" s="61" t="s">
        <v>67</v>
      </c>
      <c r="F204" s="76" t="s">
        <v>128</v>
      </c>
      <c r="G204" s="62"/>
      <c r="H204" s="79"/>
    </row>
    <row r="205" spans="1:8" ht="50.25" customHeight="1">
      <c r="A205" s="60" t="s">
        <v>111</v>
      </c>
      <c r="B205" s="61" t="s">
        <v>203</v>
      </c>
      <c r="C205" s="61" t="s">
        <v>56</v>
      </c>
      <c r="D205" s="61" t="s">
        <v>8</v>
      </c>
      <c r="E205" s="61" t="s">
        <v>67</v>
      </c>
      <c r="F205" s="76" t="s">
        <v>105</v>
      </c>
      <c r="G205" s="62">
        <v>5700</v>
      </c>
      <c r="H205" s="79"/>
    </row>
    <row r="206" spans="1:8" ht="24" customHeight="1">
      <c r="A206" s="75" t="s">
        <v>59</v>
      </c>
      <c r="B206" s="54" t="s">
        <v>203</v>
      </c>
      <c r="C206" s="54" t="s">
        <v>56</v>
      </c>
      <c r="D206" s="54" t="s">
        <v>10</v>
      </c>
      <c r="E206" s="54"/>
      <c r="F206" s="54"/>
      <c r="G206" s="72">
        <f>G212+G218+G207</f>
        <v>3409.4</v>
      </c>
      <c r="H206" s="81"/>
    </row>
    <row r="207" spans="1:8" ht="1.5" customHeight="1" hidden="1">
      <c r="A207" s="69" t="s">
        <v>161</v>
      </c>
      <c r="B207" s="61" t="s">
        <v>203</v>
      </c>
      <c r="C207" s="61" t="s">
        <v>56</v>
      </c>
      <c r="D207" s="61" t="s">
        <v>10</v>
      </c>
      <c r="E207" s="61" t="s">
        <v>164</v>
      </c>
      <c r="F207" s="54"/>
      <c r="G207" s="62">
        <f>G208</f>
        <v>0</v>
      </c>
      <c r="H207" s="81"/>
    </row>
    <row r="208" spans="1:8" ht="25.5" customHeight="1" hidden="1">
      <c r="A208" s="84" t="s">
        <v>162</v>
      </c>
      <c r="B208" s="61" t="s">
        <v>203</v>
      </c>
      <c r="C208" s="61" t="s">
        <v>56</v>
      </c>
      <c r="D208" s="61" t="s">
        <v>10</v>
      </c>
      <c r="E208" s="61" t="s">
        <v>163</v>
      </c>
      <c r="F208" s="54"/>
      <c r="G208" s="62">
        <f>G209</f>
        <v>0</v>
      </c>
      <c r="H208" s="81"/>
    </row>
    <row r="209" spans="1:8" ht="45.75" customHeight="1" hidden="1">
      <c r="A209" s="60" t="s">
        <v>109</v>
      </c>
      <c r="B209" s="61" t="s">
        <v>203</v>
      </c>
      <c r="C209" s="61" t="s">
        <v>56</v>
      </c>
      <c r="D209" s="61" t="s">
        <v>10</v>
      </c>
      <c r="E209" s="61" t="s">
        <v>163</v>
      </c>
      <c r="F209" s="76" t="s">
        <v>103</v>
      </c>
      <c r="G209" s="62">
        <f>G210</f>
        <v>0</v>
      </c>
      <c r="H209" s="81"/>
    </row>
    <row r="210" spans="1:8" ht="54" customHeight="1" hidden="1">
      <c r="A210" s="60" t="s">
        <v>110</v>
      </c>
      <c r="B210" s="61" t="s">
        <v>203</v>
      </c>
      <c r="C210" s="61" t="s">
        <v>56</v>
      </c>
      <c r="D210" s="61" t="s">
        <v>10</v>
      </c>
      <c r="E210" s="61" t="s">
        <v>163</v>
      </c>
      <c r="F210" s="76" t="s">
        <v>104</v>
      </c>
      <c r="G210" s="62">
        <f>G211</f>
        <v>0</v>
      </c>
      <c r="H210" s="81"/>
    </row>
    <row r="211" spans="1:8" ht="49.5" customHeight="1" hidden="1">
      <c r="A211" s="60" t="s">
        <v>111</v>
      </c>
      <c r="B211" s="61" t="s">
        <v>203</v>
      </c>
      <c r="C211" s="61" t="s">
        <v>56</v>
      </c>
      <c r="D211" s="61" t="s">
        <v>10</v>
      </c>
      <c r="E211" s="61" t="s">
        <v>163</v>
      </c>
      <c r="F211" s="76" t="s">
        <v>105</v>
      </c>
      <c r="G211" s="62"/>
      <c r="H211" s="81"/>
    </row>
    <row r="212" spans="1:8" ht="27.75" customHeight="1" hidden="1">
      <c r="A212" s="73" t="s">
        <v>130</v>
      </c>
      <c r="B212" s="61" t="s">
        <v>203</v>
      </c>
      <c r="C212" s="61" t="s">
        <v>56</v>
      </c>
      <c r="D212" s="61" t="s">
        <v>10</v>
      </c>
      <c r="E212" s="61" t="s">
        <v>89</v>
      </c>
      <c r="F212" s="61"/>
      <c r="G212" s="62">
        <f>G213</f>
        <v>0</v>
      </c>
      <c r="H212" s="81"/>
    </row>
    <row r="213" spans="1:8" ht="96.75" customHeight="1" hidden="1">
      <c r="A213" s="73" t="s">
        <v>131</v>
      </c>
      <c r="B213" s="61" t="s">
        <v>203</v>
      </c>
      <c r="C213" s="61" t="s">
        <v>56</v>
      </c>
      <c r="D213" s="61" t="s">
        <v>10</v>
      </c>
      <c r="E213" s="61" t="s">
        <v>90</v>
      </c>
      <c r="F213" s="61"/>
      <c r="G213" s="62">
        <f>G214</f>
        <v>0</v>
      </c>
      <c r="H213" s="81"/>
    </row>
    <row r="214" spans="1:8" ht="99.75" customHeight="1" hidden="1">
      <c r="A214" s="73" t="s">
        <v>132</v>
      </c>
      <c r="B214" s="61" t="s">
        <v>203</v>
      </c>
      <c r="C214" s="61" t="s">
        <v>56</v>
      </c>
      <c r="D214" s="61" t="s">
        <v>10</v>
      </c>
      <c r="E214" s="61" t="s">
        <v>129</v>
      </c>
      <c r="F214" s="61"/>
      <c r="G214" s="62">
        <f>G215</f>
        <v>0</v>
      </c>
      <c r="H214" s="81"/>
    </row>
    <row r="215" spans="1:8" ht="45.75" customHeight="1" hidden="1">
      <c r="A215" s="60" t="s">
        <v>109</v>
      </c>
      <c r="B215" s="61" t="s">
        <v>203</v>
      </c>
      <c r="C215" s="61" t="s">
        <v>56</v>
      </c>
      <c r="D215" s="61" t="s">
        <v>10</v>
      </c>
      <c r="E215" s="61" t="s">
        <v>129</v>
      </c>
      <c r="F215" s="76" t="s">
        <v>103</v>
      </c>
      <c r="G215" s="62">
        <f>G216</f>
        <v>0</v>
      </c>
      <c r="H215" s="81"/>
    </row>
    <row r="216" spans="1:8" ht="84.75" customHeight="1" hidden="1">
      <c r="A216" s="60" t="s">
        <v>110</v>
      </c>
      <c r="B216" s="61" t="s">
        <v>203</v>
      </c>
      <c r="C216" s="61" t="s">
        <v>56</v>
      </c>
      <c r="D216" s="61" t="s">
        <v>10</v>
      </c>
      <c r="E216" s="61" t="s">
        <v>129</v>
      </c>
      <c r="F216" s="76" t="s">
        <v>104</v>
      </c>
      <c r="G216" s="62">
        <f>G217</f>
        <v>0</v>
      </c>
      <c r="H216" s="81"/>
    </row>
    <row r="217" spans="1:8" ht="105.75" customHeight="1" hidden="1">
      <c r="A217" s="60" t="s">
        <v>127</v>
      </c>
      <c r="B217" s="61" t="s">
        <v>203</v>
      </c>
      <c r="C217" s="61" t="s">
        <v>56</v>
      </c>
      <c r="D217" s="61" t="s">
        <v>10</v>
      </c>
      <c r="E217" s="61" t="s">
        <v>129</v>
      </c>
      <c r="F217" s="76" t="s">
        <v>128</v>
      </c>
      <c r="G217" s="62"/>
      <c r="H217" s="81"/>
    </row>
    <row r="218" spans="1:8" ht="49.5" customHeight="1">
      <c r="A218" s="69" t="s">
        <v>120</v>
      </c>
      <c r="B218" s="61" t="s">
        <v>203</v>
      </c>
      <c r="C218" s="61" t="s">
        <v>56</v>
      </c>
      <c r="D218" s="61" t="s">
        <v>10</v>
      </c>
      <c r="E218" s="61" t="s">
        <v>48</v>
      </c>
      <c r="F218" s="61"/>
      <c r="G218" s="62">
        <f>G219+G223</f>
        <v>3409.4</v>
      </c>
      <c r="H218" s="81"/>
    </row>
    <row r="219" spans="1:8" ht="75">
      <c r="A219" s="314" t="s">
        <v>773</v>
      </c>
      <c r="B219" s="61" t="s">
        <v>203</v>
      </c>
      <c r="C219" s="61" t="s">
        <v>56</v>
      </c>
      <c r="D219" s="61" t="s">
        <v>10</v>
      </c>
      <c r="E219" s="28" t="s">
        <v>54</v>
      </c>
      <c r="F219" s="61"/>
      <c r="G219" s="62">
        <f>G220</f>
        <v>1509.4</v>
      </c>
      <c r="H219" s="81"/>
    </row>
    <row r="220" spans="1:8" ht="15.75">
      <c r="A220" s="60" t="s">
        <v>109</v>
      </c>
      <c r="B220" s="61" t="s">
        <v>203</v>
      </c>
      <c r="C220" s="61" t="s">
        <v>56</v>
      </c>
      <c r="D220" s="61" t="s">
        <v>10</v>
      </c>
      <c r="E220" s="28" t="s">
        <v>54</v>
      </c>
      <c r="F220" s="76" t="s">
        <v>103</v>
      </c>
      <c r="G220" s="62">
        <f>G221</f>
        <v>1509.4</v>
      </c>
      <c r="H220" s="81"/>
    </row>
    <row r="221" spans="1:8" ht="47.25">
      <c r="A221" s="60" t="s">
        <v>110</v>
      </c>
      <c r="B221" s="61" t="s">
        <v>203</v>
      </c>
      <c r="C221" s="61" t="s">
        <v>56</v>
      </c>
      <c r="D221" s="61" t="s">
        <v>10</v>
      </c>
      <c r="E221" s="28" t="s">
        <v>54</v>
      </c>
      <c r="F221" s="76" t="s">
        <v>104</v>
      </c>
      <c r="G221" s="62">
        <f>G222</f>
        <v>1509.4</v>
      </c>
      <c r="H221" s="81"/>
    </row>
    <row r="222" spans="1:8" ht="47.25">
      <c r="A222" s="60" t="s">
        <v>127</v>
      </c>
      <c r="B222" s="61" t="s">
        <v>203</v>
      </c>
      <c r="C222" s="61" t="s">
        <v>56</v>
      </c>
      <c r="D222" s="61" t="s">
        <v>10</v>
      </c>
      <c r="E222" s="28" t="s">
        <v>54</v>
      </c>
      <c r="F222" s="76" t="s">
        <v>128</v>
      </c>
      <c r="G222" s="62">
        <v>1509.4</v>
      </c>
      <c r="H222" s="81"/>
    </row>
    <row r="223" spans="1:8" ht="63">
      <c r="A223" s="30" t="s">
        <v>772</v>
      </c>
      <c r="B223" s="61" t="s">
        <v>203</v>
      </c>
      <c r="C223" s="61" t="s">
        <v>56</v>
      </c>
      <c r="D223" s="61" t="s">
        <v>10</v>
      </c>
      <c r="E223" s="61" t="s">
        <v>67</v>
      </c>
      <c r="F223" s="61"/>
      <c r="G223" s="62">
        <f>G224</f>
        <v>1900</v>
      </c>
      <c r="H223" s="81"/>
    </row>
    <row r="224" spans="1:8" ht="15.75">
      <c r="A224" s="60" t="s">
        <v>109</v>
      </c>
      <c r="B224" s="61" t="s">
        <v>203</v>
      </c>
      <c r="C224" s="61" t="s">
        <v>56</v>
      </c>
      <c r="D224" s="61" t="s">
        <v>10</v>
      </c>
      <c r="E224" s="61" t="s">
        <v>67</v>
      </c>
      <c r="F224" s="76" t="s">
        <v>103</v>
      </c>
      <c r="G224" s="62">
        <f>G225</f>
        <v>1900</v>
      </c>
      <c r="H224" s="81"/>
    </row>
    <row r="225" spans="1:8" ht="47.25">
      <c r="A225" s="60" t="s">
        <v>110</v>
      </c>
      <c r="B225" s="61" t="s">
        <v>203</v>
      </c>
      <c r="C225" s="61" t="s">
        <v>56</v>
      </c>
      <c r="D225" s="61" t="s">
        <v>10</v>
      </c>
      <c r="E225" s="61" t="s">
        <v>67</v>
      </c>
      <c r="F225" s="76" t="s">
        <v>104</v>
      </c>
      <c r="G225" s="62">
        <f>G226</f>
        <v>1900</v>
      </c>
      <c r="H225" s="81"/>
    </row>
    <row r="226" spans="1:8" ht="47.25">
      <c r="A226" s="60" t="s">
        <v>111</v>
      </c>
      <c r="B226" s="61" t="s">
        <v>203</v>
      </c>
      <c r="C226" s="61" t="s">
        <v>56</v>
      </c>
      <c r="D226" s="61" t="s">
        <v>10</v>
      </c>
      <c r="E226" s="61" t="s">
        <v>67</v>
      </c>
      <c r="F226" s="76" t="s">
        <v>105</v>
      </c>
      <c r="G226" s="62">
        <v>1900</v>
      </c>
      <c r="H226" s="81"/>
    </row>
    <row r="227" spans="1:8" s="56" customFormat="1" ht="21" customHeight="1">
      <c r="A227" s="75" t="s">
        <v>63</v>
      </c>
      <c r="B227" s="54" t="s">
        <v>203</v>
      </c>
      <c r="C227" s="54" t="s">
        <v>56</v>
      </c>
      <c r="D227" s="54" t="s">
        <v>40</v>
      </c>
      <c r="E227" s="54"/>
      <c r="F227" s="54"/>
      <c r="G227" s="72">
        <f>G228</f>
        <v>2910</v>
      </c>
      <c r="H227" s="82"/>
    </row>
    <row r="228" spans="1:9" s="56" customFormat="1" ht="31.5">
      <c r="A228" s="69" t="s">
        <v>120</v>
      </c>
      <c r="B228" s="61" t="s">
        <v>203</v>
      </c>
      <c r="C228" s="61" t="s">
        <v>56</v>
      </c>
      <c r="D228" s="61" t="s">
        <v>40</v>
      </c>
      <c r="E228" s="61" t="s">
        <v>48</v>
      </c>
      <c r="F228" s="61"/>
      <c r="G228" s="62">
        <f>G229+G235</f>
        <v>2910</v>
      </c>
      <c r="H228" s="79"/>
      <c r="I228" s="79"/>
    </row>
    <row r="229" spans="1:9" s="56" customFormat="1" ht="45">
      <c r="A229" s="314" t="s">
        <v>774</v>
      </c>
      <c r="B229" s="61" t="s">
        <v>203</v>
      </c>
      <c r="C229" s="61" t="s">
        <v>56</v>
      </c>
      <c r="D229" s="61" t="s">
        <v>40</v>
      </c>
      <c r="E229" s="61" t="s">
        <v>49</v>
      </c>
      <c r="F229" s="61"/>
      <c r="G229" s="62">
        <f>G230+G233</f>
        <v>2910</v>
      </c>
      <c r="H229" s="79"/>
      <c r="I229" s="79"/>
    </row>
    <row r="230" spans="1:9" s="56" customFormat="1" ht="15.75">
      <c r="A230" s="60" t="s">
        <v>109</v>
      </c>
      <c r="B230" s="61" t="s">
        <v>203</v>
      </c>
      <c r="C230" s="61" t="s">
        <v>56</v>
      </c>
      <c r="D230" s="61" t="s">
        <v>40</v>
      </c>
      <c r="E230" s="61" t="s">
        <v>49</v>
      </c>
      <c r="F230" s="76" t="s">
        <v>103</v>
      </c>
      <c r="G230" s="62">
        <f>G231</f>
        <v>2460</v>
      </c>
      <c r="H230" s="79"/>
      <c r="I230" s="79"/>
    </row>
    <row r="231" spans="1:9" s="56" customFormat="1" ht="47.25">
      <c r="A231" s="60" t="s">
        <v>110</v>
      </c>
      <c r="B231" s="61" t="s">
        <v>203</v>
      </c>
      <c r="C231" s="61" t="s">
        <v>56</v>
      </c>
      <c r="D231" s="61" t="s">
        <v>40</v>
      </c>
      <c r="E231" s="61" t="s">
        <v>49</v>
      </c>
      <c r="F231" s="76" t="s">
        <v>104</v>
      </c>
      <c r="G231" s="62">
        <f>G232</f>
        <v>2460</v>
      </c>
      <c r="H231" s="79"/>
      <c r="I231" s="79"/>
    </row>
    <row r="232" spans="1:9" s="56" customFormat="1" ht="47.25">
      <c r="A232" s="60" t="s">
        <v>111</v>
      </c>
      <c r="B232" s="61" t="s">
        <v>203</v>
      </c>
      <c r="C232" s="61" t="s">
        <v>56</v>
      </c>
      <c r="D232" s="61" t="s">
        <v>40</v>
      </c>
      <c r="E232" s="61" t="s">
        <v>49</v>
      </c>
      <c r="F232" s="76" t="s">
        <v>105</v>
      </c>
      <c r="G232" s="62">
        <v>2460</v>
      </c>
      <c r="H232" s="79"/>
      <c r="I232" s="79"/>
    </row>
    <row r="233" spans="1:9" s="56" customFormat="1" ht="15.75">
      <c r="A233" s="84" t="s">
        <v>115</v>
      </c>
      <c r="B233" s="61" t="s">
        <v>203</v>
      </c>
      <c r="C233" s="61" t="s">
        <v>56</v>
      </c>
      <c r="D233" s="61" t="s">
        <v>40</v>
      </c>
      <c r="E233" s="61" t="s">
        <v>49</v>
      </c>
      <c r="F233" s="76" t="s">
        <v>112</v>
      </c>
      <c r="G233" s="62">
        <f>G234</f>
        <v>450</v>
      </c>
      <c r="H233" s="79"/>
      <c r="I233" s="79"/>
    </row>
    <row r="234" spans="1:9" s="56" customFormat="1" ht="60" customHeight="1">
      <c r="A234" s="84" t="s">
        <v>137</v>
      </c>
      <c r="B234" s="61" t="s">
        <v>203</v>
      </c>
      <c r="C234" s="61" t="s">
        <v>56</v>
      </c>
      <c r="D234" s="61" t="s">
        <v>40</v>
      </c>
      <c r="E234" s="61" t="s">
        <v>49</v>
      </c>
      <c r="F234" s="76" t="s">
        <v>136</v>
      </c>
      <c r="G234" s="62">
        <v>450</v>
      </c>
      <c r="H234" s="79"/>
      <c r="I234" s="79"/>
    </row>
    <row r="235" spans="1:9" s="56" customFormat="1" ht="110.25" hidden="1">
      <c r="A235" s="60" t="s">
        <v>193</v>
      </c>
      <c r="B235" s="61" t="s">
        <v>203</v>
      </c>
      <c r="C235" s="61" t="s">
        <v>56</v>
      </c>
      <c r="D235" s="61" t="s">
        <v>40</v>
      </c>
      <c r="E235" s="61" t="s">
        <v>189</v>
      </c>
      <c r="F235" s="76"/>
      <c r="G235" s="62">
        <f>G236+G241</f>
        <v>0</v>
      </c>
      <c r="H235" s="79"/>
      <c r="I235" s="79"/>
    </row>
    <row r="236" spans="1:9" s="56" customFormat="1" ht="78.75" hidden="1">
      <c r="A236" s="60" t="s">
        <v>192</v>
      </c>
      <c r="B236" s="61" t="s">
        <v>203</v>
      </c>
      <c r="C236" s="61" t="s">
        <v>56</v>
      </c>
      <c r="D236" s="61" t="s">
        <v>40</v>
      </c>
      <c r="E236" s="61" t="s">
        <v>191</v>
      </c>
      <c r="F236" s="76"/>
      <c r="G236" s="62">
        <f>G237</f>
        <v>0</v>
      </c>
      <c r="H236" s="79"/>
      <c r="I236" s="79"/>
    </row>
    <row r="237" spans="1:9" s="56" customFormat="1" ht="47.25" hidden="1">
      <c r="A237" s="60" t="s">
        <v>194</v>
      </c>
      <c r="B237" s="61" t="s">
        <v>203</v>
      </c>
      <c r="C237" s="61" t="s">
        <v>56</v>
      </c>
      <c r="D237" s="61" t="s">
        <v>40</v>
      </c>
      <c r="E237" s="61" t="s">
        <v>191</v>
      </c>
      <c r="F237" s="76" t="s">
        <v>103</v>
      </c>
      <c r="G237" s="62">
        <f>G238</f>
        <v>0</v>
      </c>
      <c r="H237" s="79"/>
      <c r="I237" s="79"/>
    </row>
    <row r="238" spans="1:9" s="56" customFormat="1" ht="15.75" hidden="1">
      <c r="A238" s="60" t="s">
        <v>109</v>
      </c>
      <c r="B238" s="61" t="s">
        <v>203</v>
      </c>
      <c r="C238" s="61" t="s">
        <v>56</v>
      </c>
      <c r="D238" s="61" t="s">
        <v>40</v>
      </c>
      <c r="E238" s="61" t="s">
        <v>191</v>
      </c>
      <c r="F238" s="76" t="s">
        <v>104</v>
      </c>
      <c r="G238" s="62">
        <f>G239</f>
        <v>0</v>
      </c>
      <c r="H238" s="79"/>
      <c r="I238" s="79"/>
    </row>
    <row r="239" spans="1:9" s="56" customFormat="1" ht="47.25" hidden="1">
      <c r="A239" s="60" t="s">
        <v>153</v>
      </c>
      <c r="B239" s="61" t="s">
        <v>203</v>
      </c>
      <c r="C239" s="61" t="s">
        <v>56</v>
      </c>
      <c r="D239" s="61" t="s">
        <v>40</v>
      </c>
      <c r="E239" s="61" t="s">
        <v>191</v>
      </c>
      <c r="F239" s="76" t="s">
        <v>105</v>
      </c>
      <c r="G239" s="62"/>
      <c r="H239" s="79"/>
      <c r="I239" s="79"/>
    </row>
    <row r="240" spans="1:9" s="56" customFormat="1" ht="47.25" hidden="1">
      <c r="A240" s="60" t="s">
        <v>188</v>
      </c>
      <c r="B240" s="61" t="s">
        <v>203</v>
      </c>
      <c r="C240" s="61" t="s">
        <v>56</v>
      </c>
      <c r="D240" s="61" t="s">
        <v>40</v>
      </c>
      <c r="E240" s="61" t="s">
        <v>190</v>
      </c>
      <c r="F240" s="76"/>
      <c r="G240" s="62">
        <f>G241</f>
        <v>0</v>
      </c>
      <c r="H240" s="79"/>
      <c r="I240" s="79"/>
    </row>
    <row r="241" spans="1:9" s="56" customFormat="1" ht="15.75" hidden="1">
      <c r="A241" s="60" t="s">
        <v>109</v>
      </c>
      <c r="B241" s="61" t="s">
        <v>203</v>
      </c>
      <c r="C241" s="61" t="s">
        <v>56</v>
      </c>
      <c r="D241" s="61" t="s">
        <v>40</v>
      </c>
      <c r="E241" s="61" t="s">
        <v>190</v>
      </c>
      <c r="F241" s="76" t="s">
        <v>103</v>
      </c>
      <c r="G241" s="62">
        <f>G242</f>
        <v>0</v>
      </c>
      <c r="H241" s="79"/>
      <c r="I241" s="79"/>
    </row>
    <row r="242" spans="1:9" s="56" customFormat="1" ht="47.25" hidden="1">
      <c r="A242" s="60" t="s">
        <v>153</v>
      </c>
      <c r="B242" s="61" t="s">
        <v>203</v>
      </c>
      <c r="C242" s="61" t="s">
        <v>56</v>
      </c>
      <c r="D242" s="61" t="s">
        <v>40</v>
      </c>
      <c r="E242" s="61" t="s">
        <v>190</v>
      </c>
      <c r="F242" s="76" t="s">
        <v>104</v>
      </c>
      <c r="G242" s="62">
        <f>G243</f>
        <v>0</v>
      </c>
      <c r="H242" s="79"/>
      <c r="I242" s="79"/>
    </row>
    <row r="243" spans="1:9" s="56" customFormat="1" ht="47.25" hidden="1">
      <c r="A243" s="60" t="s">
        <v>111</v>
      </c>
      <c r="B243" s="61" t="s">
        <v>203</v>
      </c>
      <c r="C243" s="61" t="s">
        <v>56</v>
      </c>
      <c r="D243" s="61" t="s">
        <v>40</v>
      </c>
      <c r="E243" s="61" t="s">
        <v>190</v>
      </c>
      <c r="F243" s="76" t="s">
        <v>105</v>
      </c>
      <c r="G243" s="62"/>
      <c r="H243" s="79"/>
      <c r="I243" s="79"/>
    </row>
    <row r="244" spans="1:9" s="56" customFormat="1" ht="0.75" customHeight="1" hidden="1">
      <c r="A244" s="75" t="s">
        <v>98</v>
      </c>
      <c r="B244" s="54" t="s">
        <v>203</v>
      </c>
      <c r="C244" s="54" t="s">
        <v>56</v>
      </c>
      <c r="D244" s="54" t="s">
        <v>56</v>
      </c>
      <c r="E244" s="61"/>
      <c r="F244" s="61"/>
      <c r="G244" s="72">
        <f>G263+G245+G253</f>
        <v>0</v>
      </c>
      <c r="H244" s="79"/>
      <c r="I244" s="79"/>
    </row>
    <row r="245" spans="1:9" s="56" customFormat="1" ht="31.5" hidden="1">
      <c r="A245" s="84" t="s">
        <v>166</v>
      </c>
      <c r="B245" s="61" t="s">
        <v>203</v>
      </c>
      <c r="C245" s="61" t="s">
        <v>56</v>
      </c>
      <c r="D245" s="61" t="s">
        <v>56</v>
      </c>
      <c r="E245" s="61" t="s">
        <v>165</v>
      </c>
      <c r="F245" s="61"/>
      <c r="G245" s="62">
        <f>G246+G249</f>
        <v>0</v>
      </c>
      <c r="H245" s="79"/>
      <c r="I245" s="79"/>
    </row>
    <row r="246" spans="1:9" s="56" customFormat="1" ht="30" customHeight="1" hidden="1">
      <c r="A246" s="84" t="s">
        <v>206</v>
      </c>
      <c r="B246" s="61" t="s">
        <v>203</v>
      </c>
      <c r="C246" s="61" t="s">
        <v>56</v>
      </c>
      <c r="D246" s="61" t="s">
        <v>56</v>
      </c>
      <c r="E246" s="61" t="s">
        <v>167</v>
      </c>
      <c r="F246" s="61"/>
      <c r="G246" s="62">
        <f>G247</f>
        <v>0</v>
      </c>
      <c r="H246" s="79"/>
      <c r="I246" s="79"/>
    </row>
    <row r="247" spans="1:9" s="56" customFormat="1" ht="15.75" hidden="1">
      <c r="A247" s="84" t="s">
        <v>115</v>
      </c>
      <c r="B247" s="61" t="s">
        <v>203</v>
      </c>
      <c r="C247" s="61" t="s">
        <v>56</v>
      </c>
      <c r="D247" s="61" t="s">
        <v>56</v>
      </c>
      <c r="E247" s="61" t="s">
        <v>167</v>
      </c>
      <c r="F247" s="76" t="s">
        <v>112</v>
      </c>
      <c r="G247" s="62">
        <f>G248</f>
        <v>0</v>
      </c>
      <c r="H247" s="79"/>
      <c r="I247" s="79"/>
    </row>
    <row r="248" spans="1:9" s="56" customFormat="1" ht="63" hidden="1">
      <c r="A248" s="84" t="s">
        <v>137</v>
      </c>
      <c r="B248" s="61" t="s">
        <v>203</v>
      </c>
      <c r="C248" s="61" t="s">
        <v>56</v>
      </c>
      <c r="D248" s="61" t="s">
        <v>56</v>
      </c>
      <c r="E248" s="61" t="s">
        <v>167</v>
      </c>
      <c r="F248" s="76" t="s">
        <v>136</v>
      </c>
      <c r="G248" s="62"/>
      <c r="H248" s="79"/>
      <c r="I248" s="79"/>
    </row>
    <row r="249" spans="1:9" s="56" customFormat="1" ht="47.25" hidden="1">
      <c r="A249" s="84" t="s">
        <v>199</v>
      </c>
      <c r="B249" s="61" t="s">
        <v>203</v>
      </c>
      <c r="C249" s="61" t="s">
        <v>56</v>
      </c>
      <c r="D249" s="61" t="s">
        <v>56</v>
      </c>
      <c r="E249" s="61" t="s">
        <v>197</v>
      </c>
      <c r="F249" s="76"/>
      <c r="G249" s="62">
        <f>G250</f>
        <v>0</v>
      </c>
      <c r="H249" s="79"/>
      <c r="I249" s="79"/>
    </row>
    <row r="250" spans="1:9" s="56" customFormat="1" ht="15.75" hidden="1">
      <c r="A250" s="60" t="s">
        <v>109</v>
      </c>
      <c r="B250" s="61" t="s">
        <v>203</v>
      </c>
      <c r="C250" s="61" t="s">
        <v>56</v>
      </c>
      <c r="D250" s="61" t="s">
        <v>56</v>
      </c>
      <c r="E250" s="61" t="s">
        <v>197</v>
      </c>
      <c r="F250" s="76" t="s">
        <v>103</v>
      </c>
      <c r="G250" s="62">
        <f>G251</f>
        <v>0</v>
      </c>
      <c r="H250" s="79"/>
      <c r="I250" s="79"/>
    </row>
    <row r="251" spans="1:9" s="56" customFormat="1" ht="47.25" hidden="1">
      <c r="A251" s="60" t="s">
        <v>110</v>
      </c>
      <c r="B251" s="61" t="s">
        <v>203</v>
      </c>
      <c r="C251" s="61" t="s">
        <v>56</v>
      </c>
      <c r="D251" s="61" t="s">
        <v>56</v>
      </c>
      <c r="E251" s="61" t="s">
        <v>197</v>
      </c>
      <c r="F251" s="76" t="s">
        <v>104</v>
      </c>
      <c r="G251" s="62">
        <f>G252</f>
        <v>0</v>
      </c>
      <c r="H251" s="79"/>
      <c r="I251" s="79"/>
    </row>
    <row r="252" spans="1:9" s="56" customFormat="1" ht="47.25" hidden="1">
      <c r="A252" s="60" t="s">
        <v>111</v>
      </c>
      <c r="B252" s="61" t="s">
        <v>203</v>
      </c>
      <c r="C252" s="61" t="s">
        <v>56</v>
      </c>
      <c r="D252" s="61" t="s">
        <v>56</v>
      </c>
      <c r="E252" s="61" t="s">
        <v>197</v>
      </c>
      <c r="F252" s="76" t="s">
        <v>105</v>
      </c>
      <c r="G252" s="62"/>
      <c r="H252" s="79"/>
      <c r="I252" s="79"/>
    </row>
    <row r="253" spans="1:9" s="56" customFormat="1" ht="15.75" hidden="1">
      <c r="A253" s="73" t="s">
        <v>60</v>
      </c>
      <c r="B253" s="61" t="s">
        <v>203</v>
      </c>
      <c r="C253" s="61" t="s">
        <v>56</v>
      </c>
      <c r="D253" s="61" t="s">
        <v>56</v>
      </c>
      <c r="E253" s="61" t="s">
        <v>61</v>
      </c>
      <c r="F253" s="76"/>
      <c r="G253" s="62">
        <f>G254</f>
        <v>0</v>
      </c>
      <c r="H253" s="79"/>
      <c r="I253" s="79"/>
    </row>
    <row r="254" spans="1:9" s="56" customFormat="1" ht="46.5" customHeight="1" hidden="1">
      <c r="A254" s="73" t="s">
        <v>169</v>
      </c>
      <c r="B254" s="61" t="s">
        <v>203</v>
      </c>
      <c r="C254" s="61" t="s">
        <v>56</v>
      </c>
      <c r="D254" s="61" t="s">
        <v>56</v>
      </c>
      <c r="E254" s="61" t="s">
        <v>170</v>
      </c>
      <c r="F254" s="76"/>
      <c r="G254" s="62">
        <f>G255+G259</f>
        <v>0</v>
      </c>
      <c r="H254" s="79"/>
      <c r="I254" s="79"/>
    </row>
    <row r="255" spans="1:9" s="56" customFormat="1" ht="111.75" customHeight="1" hidden="1">
      <c r="A255" s="73" t="s">
        <v>184</v>
      </c>
      <c r="B255" s="61" t="s">
        <v>203</v>
      </c>
      <c r="C255" s="61" t="s">
        <v>56</v>
      </c>
      <c r="D255" s="61" t="s">
        <v>56</v>
      </c>
      <c r="E255" s="61" t="s">
        <v>185</v>
      </c>
      <c r="F255" s="76"/>
      <c r="G255" s="62">
        <f>G256</f>
        <v>0</v>
      </c>
      <c r="H255" s="79"/>
      <c r="I255" s="79"/>
    </row>
    <row r="256" spans="1:9" s="56" customFormat="1" ht="15.75" hidden="1">
      <c r="A256" s="60" t="s">
        <v>109</v>
      </c>
      <c r="B256" s="61" t="s">
        <v>203</v>
      </c>
      <c r="C256" s="61" t="s">
        <v>56</v>
      </c>
      <c r="D256" s="61" t="s">
        <v>56</v>
      </c>
      <c r="E256" s="61" t="s">
        <v>185</v>
      </c>
      <c r="F256" s="76" t="s">
        <v>103</v>
      </c>
      <c r="G256" s="62">
        <f>G257</f>
        <v>0</v>
      </c>
      <c r="H256" s="79"/>
      <c r="I256" s="79"/>
    </row>
    <row r="257" spans="1:9" s="56" customFormat="1" ht="47.25" hidden="1">
      <c r="A257" s="60" t="s">
        <v>153</v>
      </c>
      <c r="B257" s="61" t="s">
        <v>203</v>
      </c>
      <c r="C257" s="61" t="s">
        <v>56</v>
      </c>
      <c r="D257" s="61" t="s">
        <v>56</v>
      </c>
      <c r="E257" s="61" t="s">
        <v>185</v>
      </c>
      <c r="F257" s="76" t="s">
        <v>104</v>
      </c>
      <c r="G257" s="62">
        <f>G258</f>
        <v>0</v>
      </c>
      <c r="H257" s="79"/>
      <c r="I257" s="79"/>
    </row>
    <row r="258" spans="1:9" s="56" customFormat="1" ht="47.25" hidden="1">
      <c r="A258" s="60" t="s">
        <v>111</v>
      </c>
      <c r="B258" s="61" t="s">
        <v>203</v>
      </c>
      <c r="C258" s="61" t="s">
        <v>56</v>
      </c>
      <c r="D258" s="61" t="s">
        <v>56</v>
      </c>
      <c r="E258" s="61" t="s">
        <v>185</v>
      </c>
      <c r="F258" s="76" t="s">
        <v>105</v>
      </c>
      <c r="G258" s="62"/>
      <c r="H258" s="79"/>
      <c r="I258" s="79"/>
    </row>
    <row r="259" spans="1:9" s="56" customFormat="1" ht="47.25" hidden="1">
      <c r="A259" s="60" t="s">
        <v>196</v>
      </c>
      <c r="B259" s="61" t="s">
        <v>203</v>
      </c>
      <c r="C259" s="61" t="s">
        <v>56</v>
      </c>
      <c r="D259" s="61" t="s">
        <v>56</v>
      </c>
      <c r="E259" s="61" t="s">
        <v>195</v>
      </c>
      <c r="F259" s="76"/>
      <c r="G259" s="62">
        <f>G260</f>
        <v>0</v>
      </c>
      <c r="H259" s="79"/>
      <c r="I259" s="79"/>
    </row>
    <row r="260" spans="1:9" s="56" customFormat="1" ht="27.75" customHeight="1" hidden="1">
      <c r="A260" s="60" t="s">
        <v>109</v>
      </c>
      <c r="B260" s="61" t="s">
        <v>203</v>
      </c>
      <c r="C260" s="61" t="s">
        <v>56</v>
      </c>
      <c r="D260" s="61" t="s">
        <v>56</v>
      </c>
      <c r="E260" s="61" t="s">
        <v>195</v>
      </c>
      <c r="F260" s="76" t="s">
        <v>103</v>
      </c>
      <c r="G260" s="62">
        <f>G261</f>
        <v>0</v>
      </c>
      <c r="H260" s="79"/>
      <c r="I260" s="79"/>
    </row>
    <row r="261" spans="1:9" s="56" customFormat="1" ht="47.25" hidden="1">
      <c r="A261" s="60" t="s">
        <v>153</v>
      </c>
      <c r="B261" s="61" t="s">
        <v>203</v>
      </c>
      <c r="C261" s="61" t="s">
        <v>56</v>
      </c>
      <c r="D261" s="61" t="s">
        <v>56</v>
      </c>
      <c r="E261" s="61" t="s">
        <v>195</v>
      </c>
      <c r="F261" s="76" t="s">
        <v>104</v>
      </c>
      <c r="G261" s="62">
        <f>G262</f>
        <v>0</v>
      </c>
      <c r="H261" s="79"/>
      <c r="I261" s="79"/>
    </row>
    <row r="262" spans="1:9" s="56" customFormat="1" ht="47.25" hidden="1">
      <c r="A262" s="60" t="s">
        <v>111</v>
      </c>
      <c r="B262" s="61" t="s">
        <v>203</v>
      </c>
      <c r="C262" s="61" t="s">
        <v>56</v>
      </c>
      <c r="D262" s="61" t="s">
        <v>56</v>
      </c>
      <c r="E262" s="61" t="s">
        <v>195</v>
      </c>
      <c r="F262" s="76" t="s">
        <v>105</v>
      </c>
      <c r="G262" s="62"/>
      <c r="H262" s="79"/>
      <c r="I262" s="79"/>
    </row>
    <row r="263" spans="1:9" s="56" customFormat="1" ht="31.5" hidden="1">
      <c r="A263" s="69" t="s">
        <v>120</v>
      </c>
      <c r="B263" s="61" t="s">
        <v>203</v>
      </c>
      <c r="C263" s="61" t="s">
        <v>56</v>
      </c>
      <c r="D263" s="61" t="s">
        <v>56</v>
      </c>
      <c r="E263" s="61" t="s">
        <v>48</v>
      </c>
      <c r="F263" s="54"/>
      <c r="G263" s="62">
        <f>G268+G272+G264</f>
        <v>0</v>
      </c>
      <c r="H263" s="79"/>
      <c r="I263" s="79"/>
    </row>
    <row r="264" spans="1:9" s="56" customFormat="1" ht="94.5" hidden="1">
      <c r="A264" s="69" t="s">
        <v>133</v>
      </c>
      <c r="B264" s="61" t="s">
        <v>203</v>
      </c>
      <c r="C264" s="61" t="s">
        <v>56</v>
      </c>
      <c r="D264" s="61" t="s">
        <v>56</v>
      </c>
      <c r="E264" s="61" t="s">
        <v>93</v>
      </c>
      <c r="F264" s="61"/>
      <c r="G264" s="62">
        <f>G265</f>
        <v>0</v>
      </c>
      <c r="H264" s="79"/>
      <c r="I264" s="79"/>
    </row>
    <row r="265" spans="1:9" s="56" customFormat="1" ht="15.75" hidden="1">
      <c r="A265" s="60" t="s">
        <v>109</v>
      </c>
      <c r="B265" s="61" t="s">
        <v>203</v>
      </c>
      <c r="C265" s="61" t="s">
        <v>56</v>
      </c>
      <c r="D265" s="61" t="s">
        <v>56</v>
      </c>
      <c r="E265" s="61" t="s">
        <v>93</v>
      </c>
      <c r="F265" s="76" t="s">
        <v>103</v>
      </c>
      <c r="G265" s="62">
        <f>G266</f>
        <v>0</v>
      </c>
      <c r="H265" s="79"/>
      <c r="I265" s="79"/>
    </row>
    <row r="266" spans="1:9" s="56" customFormat="1" ht="45" customHeight="1" hidden="1">
      <c r="A266" s="60" t="s">
        <v>110</v>
      </c>
      <c r="B266" s="61" t="s">
        <v>203</v>
      </c>
      <c r="C266" s="61" t="s">
        <v>56</v>
      </c>
      <c r="D266" s="61" t="s">
        <v>56</v>
      </c>
      <c r="E266" s="61" t="s">
        <v>93</v>
      </c>
      <c r="F266" s="76" t="s">
        <v>104</v>
      </c>
      <c r="G266" s="62">
        <f>G267</f>
        <v>0</v>
      </c>
      <c r="H266" s="79"/>
      <c r="I266" s="79"/>
    </row>
    <row r="267" spans="1:9" s="56" customFormat="1" ht="47.25" hidden="1">
      <c r="A267" s="60" t="s">
        <v>111</v>
      </c>
      <c r="B267" s="61" t="s">
        <v>203</v>
      </c>
      <c r="C267" s="61" t="s">
        <v>56</v>
      </c>
      <c r="D267" s="61" t="s">
        <v>56</v>
      </c>
      <c r="E267" s="61" t="s">
        <v>93</v>
      </c>
      <c r="F267" s="76" t="s">
        <v>105</v>
      </c>
      <c r="G267" s="62"/>
      <c r="H267" s="79"/>
      <c r="I267" s="79"/>
    </row>
    <row r="268" spans="1:9" s="56" customFormat="1" ht="78.75" hidden="1">
      <c r="A268" s="69" t="s">
        <v>168</v>
      </c>
      <c r="B268" s="61" t="s">
        <v>203</v>
      </c>
      <c r="C268" s="61" t="s">
        <v>56</v>
      </c>
      <c r="D268" s="61" t="s">
        <v>56</v>
      </c>
      <c r="E268" s="61" t="s">
        <v>67</v>
      </c>
      <c r="F268" s="76"/>
      <c r="G268" s="62">
        <f>G269</f>
        <v>0</v>
      </c>
      <c r="H268" s="79"/>
      <c r="I268" s="79"/>
    </row>
    <row r="269" spans="1:9" s="56" customFormat="1" ht="15.75" hidden="1">
      <c r="A269" s="60" t="s">
        <v>109</v>
      </c>
      <c r="B269" s="61" t="s">
        <v>203</v>
      </c>
      <c r="C269" s="61" t="s">
        <v>56</v>
      </c>
      <c r="D269" s="61" t="s">
        <v>56</v>
      </c>
      <c r="E269" s="61" t="s">
        <v>67</v>
      </c>
      <c r="F269" s="76" t="s">
        <v>103</v>
      </c>
      <c r="G269" s="62">
        <f>G270</f>
        <v>0</v>
      </c>
      <c r="H269" s="79"/>
      <c r="I269" s="79"/>
    </row>
    <row r="270" spans="1:9" s="56" customFormat="1" ht="47.25" hidden="1">
      <c r="A270" s="60" t="s">
        <v>110</v>
      </c>
      <c r="B270" s="61" t="s">
        <v>203</v>
      </c>
      <c r="C270" s="61" t="s">
        <v>56</v>
      </c>
      <c r="D270" s="61" t="s">
        <v>56</v>
      </c>
      <c r="E270" s="61" t="s">
        <v>67</v>
      </c>
      <c r="F270" s="76" t="s">
        <v>104</v>
      </c>
      <c r="G270" s="62">
        <f>G271</f>
        <v>0</v>
      </c>
      <c r="H270" s="79"/>
      <c r="I270" s="79"/>
    </row>
    <row r="271" spans="1:9" s="56" customFormat="1" ht="46.5" customHeight="1" hidden="1">
      <c r="A271" s="60" t="s">
        <v>111</v>
      </c>
      <c r="B271" s="61" t="s">
        <v>203</v>
      </c>
      <c r="C271" s="61" t="s">
        <v>56</v>
      </c>
      <c r="D271" s="61" t="s">
        <v>56</v>
      </c>
      <c r="E271" s="61" t="s">
        <v>67</v>
      </c>
      <c r="F271" s="76" t="s">
        <v>105</v>
      </c>
      <c r="G271" s="62"/>
      <c r="H271" s="79"/>
      <c r="I271" s="79"/>
    </row>
    <row r="272" spans="1:9" s="56" customFormat="1" ht="15.75" hidden="1">
      <c r="A272" s="84" t="s">
        <v>115</v>
      </c>
      <c r="B272" s="61" t="s">
        <v>203</v>
      </c>
      <c r="C272" s="61" t="s">
        <v>56</v>
      </c>
      <c r="D272" s="61" t="s">
        <v>56</v>
      </c>
      <c r="E272" s="61" t="s">
        <v>67</v>
      </c>
      <c r="F272" s="61" t="s">
        <v>112</v>
      </c>
      <c r="G272" s="62">
        <f>G273</f>
        <v>0</v>
      </c>
      <c r="H272" s="79"/>
      <c r="I272" s="79"/>
    </row>
    <row r="273" spans="1:9" s="56" customFormat="1" ht="88.5" customHeight="1" hidden="1">
      <c r="A273" s="84" t="s">
        <v>137</v>
      </c>
      <c r="B273" s="61" t="s">
        <v>203</v>
      </c>
      <c r="C273" s="61" t="s">
        <v>56</v>
      </c>
      <c r="D273" s="61" t="s">
        <v>56</v>
      </c>
      <c r="E273" s="61" t="s">
        <v>67</v>
      </c>
      <c r="F273" s="61" t="s">
        <v>136</v>
      </c>
      <c r="G273" s="62">
        <f>300-300</f>
        <v>0</v>
      </c>
      <c r="H273" s="79"/>
      <c r="I273" s="79"/>
    </row>
    <row r="274" spans="1:8" s="56" customFormat="1" ht="15.75">
      <c r="A274" s="75" t="s">
        <v>95</v>
      </c>
      <c r="B274" s="54" t="s">
        <v>203</v>
      </c>
      <c r="C274" s="54" t="s">
        <v>64</v>
      </c>
      <c r="D274" s="54"/>
      <c r="E274" s="54"/>
      <c r="F274" s="54"/>
      <c r="G274" s="72">
        <f>G275</f>
        <v>1400</v>
      </c>
      <c r="H274" s="80"/>
    </row>
    <row r="275" spans="1:8" s="56" customFormat="1" ht="15.75">
      <c r="A275" s="75" t="s">
        <v>94</v>
      </c>
      <c r="B275" s="54" t="s">
        <v>203</v>
      </c>
      <c r="C275" s="54" t="s">
        <v>64</v>
      </c>
      <c r="D275" s="54" t="s">
        <v>19</v>
      </c>
      <c r="E275" s="54"/>
      <c r="F275" s="54"/>
      <c r="G275" s="72">
        <f>G276</f>
        <v>1400</v>
      </c>
      <c r="H275" s="80"/>
    </row>
    <row r="276" spans="1:8" ht="31.5">
      <c r="A276" s="69" t="s">
        <v>120</v>
      </c>
      <c r="B276" s="61" t="s">
        <v>203</v>
      </c>
      <c r="C276" s="61" t="s">
        <v>64</v>
      </c>
      <c r="D276" s="61" t="s">
        <v>19</v>
      </c>
      <c r="E276" s="61" t="s">
        <v>48</v>
      </c>
      <c r="F276" s="61"/>
      <c r="G276" s="62">
        <f>G277+G281</f>
        <v>1400</v>
      </c>
      <c r="H276" s="78"/>
    </row>
    <row r="277" spans="1:8" ht="45">
      <c r="A277" s="314" t="s">
        <v>776</v>
      </c>
      <c r="B277" s="61" t="s">
        <v>203</v>
      </c>
      <c r="C277" s="61" t="s">
        <v>64</v>
      </c>
      <c r="D277" s="61" t="s">
        <v>19</v>
      </c>
      <c r="E277" s="61" t="s">
        <v>49</v>
      </c>
      <c r="F277" s="61"/>
      <c r="G277" s="62">
        <f>G278</f>
        <v>1400</v>
      </c>
      <c r="H277" s="74"/>
    </row>
    <row r="278" spans="1:8" ht="15.75">
      <c r="A278" s="60" t="s">
        <v>109</v>
      </c>
      <c r="B278" s="61" t="s">
        <v>203</v>
      </c>
      <c r="C278" s="61" t="s">
        <v>64</v>
      </c>
      <c r="D278" s="61" t="s">
        <v>19</v>
      </c>
      <c r="E278" s="61" t="s">
        <v>49</v>
      </c>
      <c r="F278" s="76" t="s">
        <v>103</v>
      </c>
      <c r="G278" s="62">
        <f>G279</f>
        <v>1400</v>
      </c>
      <c r="H278" s="74"/>
    </row>
    <row r="279" spans="1:8" s="56" customFormat="1" ht="53.25" customHeight="1">
      <c r="A279" s="60" t="s">
        <v>110</v>
      </c>
      <c r="B279" s="61" t="s">
        <v>203</v>
      </c>
      <c r="C279" s="61" t="s">
        <v>64</v>
      </c>
      <c r="D279" s="61" t="s">
        <v>19</v>
      </c>
      <c r="E279" s="61" t="s">
        <v>49</v>
      </c>
      <c r="F279" s="76" t="s">
        <v>104</v>
      </c>
      <c r="G279" s="62">
        <f>G280</f>
        <v>1400</v>
      </c>
      <c r="H279" s="85"/>
    </row>
    <row r="280" spans="1:8" s="56" customFormat="1" ht="58.5" customHeight="1">
      <c r="A280" s="60" t="s">
        <v>127</v>
      </c>
      <c r="B280" s="61" t="s">
        <v>203</v>
      </c>
      <c r="C280" s="61" t="s">
        <v>64</v>
      </c>
      <c r="D280" s="61" t="s">
        <v>19</v>
      </c>
      <c r="E280" s="61" t="s">
        <v>49</v>
      </c>
      <c r="F280" s="76" t="s">
        <v>128</v>
      </c>
      <c r="G280" s="62">
        <v>1400</v>
      </c>
      <c r="H280" s="85"/>
    </row>
    <row r="281" spans="1:8" s="56" customFormat="1" ht="78.75" customHeight="1" hidden="1">
      <c r="A281" s="60" t="s">
        <v>193</v>
      </c>
      <c r="B281" s="61" t="s">
        <v>203</v>
      </c>
      <c r="C281" s="61" t="s">
        <v>64</v>
      </c>
      <c r="D281" s="61" t="s">
        <v>19</v>
      </c>
      <c r="E281" s="61" t="s">
        <v>189</v>
      </c>
      <c r="F281" s="76"/>
      <c r="G281" s="62">
        <f>G282+G286</f>
        <v>0</v>
      </c>
      <c r="H281" s="85"/>
    </row>
    <row r="282" spans="1:8" s="56" customFormat="1" ht="78.75" customHeight="1" hidden="1">
      <c r="A282" s="60" t="s">
        <v>192</v>
      </c>
      <c r="B282" s="61" t="s">
        <v>203</v>
      </c>
      <c r="C282" s="61" t="s">
        <v>64</v>
      </c>
      <c r="D282" s="61" t="s">
        <v>19</v>
      </c>
      <c r="E282" s="61" t="s">
        <v>191</v>
      </c>
      <c r="F282" s="76"/>
      <c r="G282" s="62">
        <f>G283</f>
        <v>0</v>
      </c>
      <c r="H282" s="85"/>
    </row>
    <row r="283" spans="1:8" s="56" customFormat="1" ht="62.25" customHeight="1" hidden="1">
      <c r="A283" s="60" t="s">
        <v>194</v>
      </c>
      <c r="B283" s="61" t="s">
        <v>203</v>
      </c>
      <c r="C283" s="61" t="s">
        <v>64</v>
      </c>
      <c r="D283" s="61" t="s">
        <v>19</v>
      </c>
      <c r="E283" s="61" t="s">
        <v>191</v>
      </c>
      <c r="F283" s="76" t="s">
        <v>103</v>
      </c>
      <c r="G283" s="62">
        <f>G284</f>
        <v>0</v>
      </c>
      <c r="H283" s="85"/>
    </row>
    <row r="284" spans="1:8" s="56" customFormat="1" ht="43.5" customHeight="1" hidden="1">
      <c r="A284" s="60" t="s">
        <v>109</v>
      </c>
      <c r="B284" s="61" t="s">
        <v>203</v>
      </c>
      <c r="C284" s="61" t="s">
        <v>64</v>
      </c>
      <c r="D284" s="61" t="s">
        <v>19</v>
      </c>
      <c r="E284" s="61" t="s">
        <v>191</v>
      </c>
      <c r="F284" s="76" t="s">
        <v>104</v>
      </c>
      <c r="G284" s="62">
        <f>G285</f>
        <v>0</v>
      </c>
      <c r="H284" s="85"/>
    </row>
    <row r="285" spans="1:8" s="56" customFormat="1" ht="54.75" customHeight="1" hidden="1">
      <c r="A285" s="60" t="s">
        <v>127</v>
      </c>
      <c r="B285" s="61" t="s">
        <v>203</v>
      </c>
      <c r="C285" s="61" t="s">
        <v>64</v>
      </c>
      <c r="D285" s="61" t="s">
        <v>19</v>
      </c>
      <c r="E285" s="61" t="s">
        <v>191</v>
      </c>
      <c r="F285" s="76" t="s">
        <v>128</v>
      </c>
      <c r="G285" s="62">
        <f>100-100</f>
        <v>0</v>
      </c>
      <c r="H285" s="85"/>
    </row>
    <row r="286" spans="1:8" s="56" customFormat="1" ht="63.75" customHeight="1" hidden="1">
      <c r="A286" s="60" t="s">
        <v>188</v>
      </c>
      <c r="B286" s="61" t="s">
        <v>203</v>
      </c>
      <c r="C286" s="61" t="s">
        <v>64</v>
      </c>
      <c r="D286" s="61" t="s">
        <v>19</v>
      </c>
      <c r="E286" s="61" t="s">
        <v>190</v>
      </c>
      <c r="F286" s="76"/>
      <c r="G286" s="62">
        <f>G287</f>
        <v>0</v>
      </c>
      <c r="H286" s="85"/>
    </row>
    <row r="287" spans="1:8" s="56" customFormat="1" ht="41.25" customHeight="1" hidden="1">
      <c r="A287" s="60" t="s">
        <v>109</v>
      </c>
      <c r="B287" s="61" t="s">
        <v>203</v>
      </c>
      <c r="C287" s="61" t="s">
        <v>64</v>
      </c>
      <c r="D287" s="61" t="s">
        <v>19</v>
      </c>
      <c r="E287" s="61" t="s">
        <v>190</v>
      </c>
      <c r="F287" s="76" t="s">
        <v>103</v>
      </c>
      <c r="G287" s="62">
        <f>G288</f>
        <v>0</v>
      </c>
      <c r="H287" s="85"/>
    </row>
    <row r="288" spans="1:8" s="56" customFormat="1" ht="50.25" customHeight="1" hidden="1">
      <c r="A288" s="60" t="s">
        <v>153</v>
      </c>
      <c r="B288" s="61" t="s">
        <v>203</v>
      </c>
      <c r="C288" s="61" t="s">
        <v>64</v>
      </c>
      <c r="D288" s="61" t="s">
        <v>19</v>
      </c>
      <c r="E288" s="61" t="s">
        <v>190</v>
      </c>
      <c r="F288" s="76" t="s">
        <v>104</v>
      </c>
      <c r="G288" s="62">
        <f>G289</f>
        <v>0</v>
      </c>
      <c r="H288" s="85"/>
    </row>
    <row r="289" spans="1:8" s="56" customFormat="1" ht="51.75" customHeight="1" hidden="1">
      <c r="A289" s="60" t="s">
        <v>127</v>
      </c>
      <c r="B289" s="61" t="s">
        <v>203</v>
      </c>
      <c r="C289" s="61" t="s">
        <v>64</v>
      </c>
      <c r="D289" s="61" t="s">
        <v>19</v>
      </c>
      <c r="E289" s="61" t="s">
        <v>190</v>
      </c>
      <c r="F289" s="76" t="s">
        <v>128</v>
      </c>
      <c r="G289" s="62">
        <f>1132.2+0.2-1132.4</f>
        <v>0</v>
      </c>
      <c r="H289" s="85"/>
    </row>
    <row r="290" spans="1:8" ht="54" customHeight="1" hidden="1">
      <c r="A290" s="60" t="s">
        <v>111</v>
      </c>
      <c r="B290" s="61" t="s">
        <v>203</v>
      </c>
      <c r="C290" s="61" t="s">
        <v>64</v>
      </c>
      <c r="D290" s="61" t="s">
        <v>19</v>
      </c>
      <c r="E290" s="61" t="s">
        <v>49</v>
      </c>
      <c r="F290" s="76" t="s">
        <v>105</v>
      </c>
      <c r="G290" s="62">
        <v>0</v>
      </c>
      <c r="H290" s="74"/>
    </row>
    <row r="291" spans="1:8" s="56" customFormat="1" ht="15.75">
      <c r="A291" s="75" t="s">
        <v>68</v>
      </c>
      <c r="B291" s="54" t="s">
        <v>203</v>
      </c>
      <c r="C291" s="54" t="s">
        <v>66</v>
      </c>
      <c r="D291" s="54"/>
      <c r="E291" s="54"/>
      <c r="F291" s="54"/>
      <c r="G291" s="72">
        <f>G292</f>
        <v>8.5</v>
      </c>
      <c r="H291" s="85"/>
    </row>
    <row r="292" spans="1:8" s="56" customFormat="1" ht="15.75">
      <c r="A292" s="86" t="s">
        <v>69</v>
      </c>
      <c r="B292" s="66" t="s">
        <v>203</v>
      </c>
      <c r="C292" s="66" t="s">
        <v>66</v>
      </c>
      <c r="D292" s="66" t="s">
        <v>8</v>
      </c>
      <c r="E292" s="66"/>
      <c r="F292" s="66"/>
      <c r="G292" s="72">
        <f>G293</f>
        <v>8.5</v>
      </c>
      <c r="H292" s="85"/>
    </row>
    <row r="293" spans="1:8" ht="37.5" customHeight="1">
      <c r="A293" s="77" t="s">
        <v>70</v>
      </c>
      <c r="B293" s="76" t="s">
        <v>203</v>
      </c>
      <c r="C293" s="76" t="s">
        <v>66</v>
      </c>
      <c r="D293" s="76" t="s">
        <v>8</v>
      </c>
      <c r="E293" s="76" t="s">
        <v>71</v>
      </c>
      <c r="F293" s="76"/>
      <c r="G293" s="62">
        <f>G294</f>
        <v>8.5</v>
      </c>
      <c r="H293" s="44" t="s">
        <v>207</v>
      </c>
    </row>
    <row r="294" spans="1:8" ht="31.5">
      <c r="A294" s="77" t="s">
        <v>72</v>
      </c>
      <c r="B294" s="76" t="s">
        <v>203</v>
      </c>
      <c r="C294" s="76" t="s">
        <v>66</v>
      </c>
      <c r="D294" s="76" t="s">
        <v>8</v>
      </c>
      <c r="E294" s="76" t="s">
        <v>73</v>
      </c>
      <c r="F294" s="76"/>
      <c r="G294" s="62">
        <f>G295</f>
        <v>8.5</v>
      </c>
      <c r="H294" s="74"/>
    </row>
    <row r="295" spans="1:8" ht="15.75">
      <c r="A295" s="77" t="s">
        <v>140</v>
      </c>
      <c r="B295" s="76" t="s">
        <v>203</v>
      </c>
      <c r="C295" s="76" t="s">
        <v>66</v>
      </c>
      <c r="D295" s="76" t="s">
        <v>8</v>
      </c>
      <c r="E295" s="76" t="s">
        <v>73</v>
      </c>
      <c r="F295" s="76" t="s">
        <v>139</v>
      </c>
      <c r="G295" s="62">
        <f>G296</f>
        <v>8.5</v>
      </c>
      <c r="H295" s="74"/>
    </row>
    <row r="296" spans="1:8" ht="45" customHeight="1">
      <c r="A296" s="77" t="s">
        <v>144</v>
      </c>
      <c r="B296" s="76" t="s">
        <v>203</v>
      </c>
      <c r="C296" s="76" t="s">
        <v>66</v>
      </c>
      <c r="D296" s="76" t="s">
        <v>8</v>
      </c>
      <c r="E296" s="76" t="s">
        <v>73</v>
      </c>
      <c r="F296" s="76" t="s">
        <v>145</v>
      </c>
      <c r="G296" s="62">
        <v>8.5</v>
      </c>
      <c r="H296" s="74"/>
    </row>
    <row r="297" spans="1:8" s="56" customFormat="1" ht="47.25">
      <c r="A297" s="87" t="s">
        <v>208</v>
      </c>
      <c r="B297" s="54" t="s">
        <v>209</v>
      </c>
      <c r="C297" s="50"/>
      <c r="D297" s="50"/>
      <c r="E297" s="50"/>
      <c r="F297" s="50"/>
      <c r="G297" s="88">
        <f>G298</f>
        <v>2140.3900000000003</v>
      </c>
      <c r="H297" s="89"/>
    </row>
    <row r="298" spans="1:8" s="56" customFormat="1" ht="15.75">
      <c r="A298" s="75" t="s">
        <v>7</v>
      </c>
      <c r="B298" s="54" t="s">
        <v>209</v>
      </c>
      <c r="C298" s="54" t="s">
        <v>8</v>
      </c>
      <c r="D298" s="54"/>
      <c r="E298" s="54"/>
      <c r="F298" s="54"/>
      <c r="G298" s="90">
        <f>G299+G322</f>
        <v>2140.3900000000003</v>
      </c>
      <c r="H298" s="91"/>
    </row>
    <row r="299" spans="1:8" s="56" customFormat="1" ht="47.25">
      <c r="A299" s="75" t="s">
        <v>77</v>
      </c>
      <c r="B299" s="54" t="s">
        <v>209</v>
      </c>
      <c r="C299" s="54" t="s">
        <v>8</v>
      </c>
      <c r="D299" s="54" t="s">
        <v>40</v>
      </c>
      <c r="E299" s="54"/>
      <c r="F299" s="54"/>
      <c r="G299" s="72">
        <f>G300+G313</f>
        <v>2087.8900000000003</v>
      </c>
      <c r="H299" s="83"/>
    </row>
    <row r="300" spans="1:8" ht="47.25">
      <c r="A300" s="69" t="s">
        <v>12</v>
      </c>
      <c r="B300" s="61" t="s">
        <v>209</v>
      </c>
      <c r="C300" s="61" t="s">
        <v>8</v>
      </c>
      <c r="D300" s="61" t="s">
        <v>40</v>
      </c>
      <c r="E300" s="61" t="s">
        <v>13</v>
      </c>
      <c r="F300" s="61"/>
      <c r="G300" s="62">
        <f>G301</f>
        <v>1107.0700000000002</v>
      </c>
      <c r="H300" s="79"/>
    </row>
    <row r="301" spans="1:8" ht="15.75">
      <c r="A301" s="69" t="s">
        <v>20</v>
      </c>
      <c r="B301" s="61" t="s">
        <v>209</v>
      </c>
      <c r="C301" s="61" t="s">
        <v>8</v>
      </c>
      <c r="D301" s="61" t="s">
        <v>40</v>
      </c>
      <c r="E301" s="61" t="s">
        <v>21</v>
      </c>
      <c r="F301" s="61"/>
      <c r="G301" s="62">
        <f>G302</f>
        <v>1107.0700000000002</v>
      </c>
      <c r="H301" s="79"/>
    </row>
    <row r="302" spans="1:8" ht="44.25" customHeight="1">
      <c r="A302" s="69" t="s">
        <v>22</v>
      </c>
      <c r="B302" s="61" t="s">
        <v>209</v>
      </c>
      <c r="C302" s="61" t="s">
        <v>8</v>
      </c>
      <c r="D302" s="61" t="s">
        <v>40</v>
      </c>
      <c r="E302" s="61" t="s">
        <v>23</v>
      </c>
      <c r="F302" s="61"/>
      <c r="G302" s="62">
        <f>G303+G307+G310</f>
        <v>1107.0700000000002</v>
      </c>
      <c r="H302" s="79"/>
    </row>
    <row r="303" spans="1:8" ht="63">
      <c r="A303" s="60" t="s">
        <v>204</v>
      </c>
      <c r="B303" s="61" t="s">
        <v>209</v>
      </c>
      <c r="C303" s="61" t="s">
        <v>8</v>
      </c>
      <c r="D303" s="61" t="s">
        <v>40</v>
      </c>
      <c r="E303" s="61" t="s">
        <v>23</v>
      </c>
      <c r="F303" s="61" t="s">
        <v>99</v>
      </c>
      <c r="G303" s="62">
        <f>G304</f>
        <v>1080.0700000000002</v>
      </c>
      <c r="H303" s="79"/>
    </row>
    <row r="304" spans="1:8" ht="15.75">
      <c r="A304" s="60" t="s">
        <v>106</v>
      </c>
      <c r="B304" s="61" t="s">
        <v>209</v>
      </c>
      <c r="C304" s="61" t="s">
        <v>8</v>
      </c>
      <c r="D304" s="61" t="s">
        <v>40</v>
      </c>
      <c r="E304" s="61" t="s">
        <v>23</v>
      </c>
      <c r="F304" s="61" t="s">
        <v>100</v>
      </c>
      <c r="G304" s="62">
        <f>G305+G306</f>
        <v>1080.0700000000002</v>
      </c>
      <c r="H304" s="79"/>
    </row>
    <row r="305" spans="1:8" ht="15.75">
      <c r="A305" s="60" t="s">
        <v>107</v>
      </c>
      <c r="B305" s="61" t="s">
        <v>209</v>
      </c>
      <c r="C305" s="61" t="s">
        <v>8</v>
      </c>
      <c r="D305" s="61" t="s">
        <v>40</v>
      </c>
      <c r="E305" s="61" t="s">
        <v>23</v>
      </c>
      <c r="F305" s="61" t="s">
        <v>101</v>
      </c>
      <c r="G305" s="62">
        <f>795.6+240.27</f>
        <v>1035.8700000000001</v>
      </c>
      <c r="H305" s="79"/>
    </row>
    <row r="306" spans="1:8" ht="47.25">
      <c r="A306" s="60" t="s">
        <v>108</v>
      </c>
      <c r="B306" s="61" t="s">
        <v>209</v>
      </c>
      <c r="C306" s="61" t="s">
        <v>8</v>
      </c>
      <c r="D306" s="61" t="s">
        <v>40</v>
      </c>
      <c r="E306" s="61" t="s">
        <v>23</v>
      </c>
      <c r="F306" s="61" t="s">
        <v>102</v>
      </c>
      <c r="G306" s="62">
        <f>44.2</f>
        <v>44.2</v>
      </c>
      <c r="H306" s="79"/>
    </row>
    <row r="307" spans="1:8" ht="15.75">
      <c r="A307" s="60" t="s">
        <v>109</v>
      </c>
      <c r="B307" s="61" t="s">
        <v>209</v>
      </c>
      <c r="C307" s="61" t="s">
        <v>8</v>
      </c>
      <c r="D307" s="61" t="s">
        <v>40</v>
      </c>
      <c r="E307" s="61" t="s">
        <v>23</v>
      </c>
      <c r="F307" s="61" t="s">
        <v>103</v>
      </c>
      <c r="G307" s="62">
        <f>G308</f>
        <v>27</v>
      </c>
      <c r="H307" s="79"/>
    </row>
    <row r="308" spans="1:8" ht="47.25">
      <c r="A308" s="60" t="s">
        <v>110</v>
      </c>
      <c r="B308" s="61" t="s">
        <v>209</v>
      </c>
      <c r="C308" s="61" t="s">
        <v>8</v>
      </c>
      <c r="D308" s="61" t="s">
        <v>40</v>
      </c>
      <c r="E308" s="61" t="s">
        <v>23</v>
      </c>
      <c r="F308" s="61" t="s">
        <v>104</v>
      </c>
      <c r="G308" s="62">
        <f>G309</f>
        <v>27</v>
      </c>
      <c r="H308" s="79"/>
    </row>
    <row r="309" spans="1:8" ht="45.75" customHeight="1">
      <c r="A309" s="60" t="s">
        <v>111</v>
      </c>
      <c r="B309" s="61" t="s">
        <v>209</v>
      </c>
      <c r="C309" s="61" t="s">
        <v>8</v>
      </c>
      <c r="D309" s="61" t="s">
        <v>40</v>
      </c>
      <c r="E309" s="61" t="s">
        <v>23</v>
      </c>
      <c r="F309" s="61" t="s">
        <v>105</v>
      </c>
      <c r="G309" s="62">
        <f>27</f>
        <v>27</v>
      </c>
      <c r="H309" s="79"/>
    </row>
    <row r="310" spans="1:8" ht="15.75" hidden="1">
      <c r="A310" s="60" t="s">
        <v>115</v>
      </c>
      <c r="B310" s="61" t="s">
        <v>209</v>
      </c>
      <c r="C310" s="61" t="s">
        <v>8</v>
      </c>
      <c r="D310" s="61" t="s">
        <v>40</v>
      </c>
      <c r="E310" s="61" t="s">
        <v>23</v>
      </c>
      <c r="F310" s="76" t="s">
        <v>112</v>
      </c>
      <c r="G310" s="62">
        <f>G311</f>
        <v>0</v>
      </c>
      <c r="H310" s="79"/>
    </row>
    <row r="311" spans="1:8" ht="15.75" hidden="1">
      <c r="A311" s="60" t="s">
        <v>116</v>
      </c>
      <c r="B311" s="61" t="s">
        <v>209</v>
      </c>
      <c r="C311" s="61" t="s">
        <v>8</v>
      </c>
      <c r="D311" s="61" t="s">
        <v>40</v>
      </c>
      <c r="E311" s="61" t="s">
        <v>23</v>
      </c>
      <c r="F311" s="76" t="s">
        <v>113</v>
      </c>
      <c r="G311" s="62">
        <f>G312</f>
        <v>0</v>
      </c>
      <c r="H311" s="79"/>
    </row>
    <row r="312" spans="1:8" ht="15.75" hidden="1">
      <c r="A312" s="60" t="s">
        <v>119</v>
      </c>
      <c r="B312" s="61" t="s">
        <v>209</v>
      </c>
      <c r="C312" s="61" t="s">
        <v>8</v>
      </c>
      <c r="D312" s="61" t="s">
        <v>40</v>
      </c>
      <c r="E312" s="61" t="s">
        <v>23</v>
      </c>
      <c r="F312" s="76" t="s">
        <v>114</v>
      </c>
      <c r="G312" s="62"/>
      <c r="H312" s="79"/>
    </row>
    <row r="313" spans="1:8" ht="31.5">
      <c r="A313" s="77" t="s">
        <v>78</v>
      </c>
      <c r="B313" s="61" t="s">
        <v>209</v>
      </c>
      <c r="C313" s="61" t="s">
        <v>8</v>
      </c>
      <c r="D313" s="61" t="s">
        <v>40</v>
      </c>
      <c r="E313" s="61" t="s">
        <v>79</v>
      </c>
      <c r="F313" s="61"/>
      <c r="G313" s="62">
        <f>G314</f>
        <v>980.82</v>
      </c>
      <c r="H313" s="433" t="s">
        <v>80</v>
      </c>
    </row>
    <row r="314" spans="1:8" ht="31.5">
      <c r="A314" s="69" t="s">
        <v>81</v>
      </c>
      <c r="B314" s="61" t="s">
        <v>209</v>
      </c>
      <c r="C314" s="61" t="s">
        <v>8</v>
      </c>
      <c r="D314" s="61" t="s">
        <v>40</v>
      </c>
      <c r="E314" s="61" t="s">
        <v>82</v>
      </c>
      <c r="F314" s="61"/>
      <c r="G314" s="62">
        <f>G315+G319</f>
        <v>980.82</v>
      </c>
      <c r="H314" s="433"/>
    </row>
    <row r="315" spans="1:8" ht="63">
      <c r="A315" s="60" t="s">
        <v>204</v>
      </c>
      <c r="B315" s="61" t="s">
        <v>209</v>
      </c>
      <c r="C315" s="61" t="s">
        <v>8</v>
      </c>
      <c r="D315" s="61" t="s">
        <v>40</v>
      </c>
      <c r="E315" s="61" t="s">
        <v>82</v>
      </c>
      <c r="F315" s="61" t="s">
        <v>99</v>
      </c>
      <c r="G315" s="62">
        <f>G316</f>
        <v>925.82</v>
      </c>
      <c r="H315" s="433"/>
    </row>
    <row r="316" spans="1:8" ht="15.75">
      <c r="A316" s="60" t="s">
        <v>106</v>
      </c>
      <c r="B316" s="61" t="s">
        <v>209</v>
      </c>
      <c r="C316" s="61" t="s">
        <v>8</v>
      </c>
      <c r="D316" s="61" t="s">
        <v>40</v>
      </c>
      <c r="E316" s="61" t="s">
        <v>82</v>
      </c>
      <c r="F316" s="61" t="s">
        <v>100</v>
      </c>
      <c r="G316" s="62">
        <f>G317+G318</f>
        <v>925.82</v>
      </c>
      <c r="H316" s="79"/>
    </row>
    <row r="317" spans="1:8" ht="15.75">
      <c r="A317" s="60" t="s">
        <v>107</v>
      </c>
      <c r="B317" s="61" t="s">
        <v>209</v>
      </c>
      <c r="C317" s="61" t="s">
        <v>8</v>
      </c>
      <c r="D317" s="61" t="s">
        <v>40</v>
      </c>
      <c r="E317" s="61" t="s">
        <v>82</v>
      </c>
      <c r="F317" s="61" t="s">
        <v>101</v>
      </c>
      <c r="G317" s="62">
        <f>705.46+186.96</f>
        <v>892.4200000000001</v>
      </c>
      <c r="H317" s="79"/>
    </row>
    <row r="318" spans="1:8" ht="47.25">
      <c r="A318" s="60" t="s">
        <v>108</v>
      </c>
      <c r="B318" s="61" t="s">
        <v>209</v>
      </c>
      <c r="C318" s="61" t="s">
        <v>8</v>
      </c>
      <c r="D318" s="61" t="s">
        <v>40</v>
      </c>
      <c r="E318" s="61" t="s">
        <v>82</v>
      </c>
      <c r="F318" s="61" t="s">
        <v>102</v>
      </c>
      <c r="G318" s="62">
        <v>33.4</v>
      </c>
      <c r="H318" s="79"/>
    </row>
    <row r="319" spans="1:8" ht="15.75">
      <c r="A319" s="60" t="s">
        <v>109</v>
      </c>
      <c r="B319" s="61" t="s">
        <v>209</v>
      </c>
      <c r="C319" s="61" t="s">
        <v>8</v>
      </c>
      <c r="D319" s="61" t="s">
        <v>40</v>
      </c>
      <c r="E319" s="61" t="s">
        <v>82</v>
      </c>
      <c r="F319" s="61" t="s">
        <v>103</v>
      </c>
      <c r="G319" s="62">
        <f>G320</f>
        <v>55</v>
      </c>
      <c r="H319" s="79"/>
    </row>
    <row r="320" spans="1:8" ht="47.25">
      <c r="A320" s="60" t="s">
        <v>110</v>
      </c>
      <c r="B320" s="61" t="s">
        <v>209</v>
      </c>
      <c r="C320" s="61" t="s">
        <v>8</v>
      </c>
      <c r="D320" s="61" t="s">
        <v>40</v>
      </c>
      <c r="E320" s="61" t="s">
        <v>82</v>
      </c>
      <c r="F320" s="61" t="s">
        <v>104</v>
      </c>
      <c r="G320" s="62">
        <f>G321</f>
        <v>55</v>
      </c>
      <c r="H320" s="79"/>
    </row>
    <row r="321" spans="1:8" ht="47.25">
      <c r="A321" s="60" t="s">
        <v>111</v>
      </c>
      <c r="B321" s="61" t="s">
        <v>209</v>
      </c>
      <c r="C321" s="61" t="s">
        <v>8</v>
      </c>
      <c r="D321" s="61" t="s">
        <v>40</v>
      </c>
      <c r="E321" s="61" t="s">
        <v>82</v>
      </c>
      <c r="F321" s="61" t="s">
        <v>105</v>
      </c>
      <c r="G321" s="62">
        <v>55</v>
      </c>
      <c r="H321" s="79"/>
    </row>
    <row r="322" spans="1:8" s="56" customFormat="1" ht="15.75">
      <c r="A322" s="75" t="s">
        <v>33</v>
      </c>
      <c r="B322" s="54" t="s">
        <v>209</v>
      </c>
      <c r="C322" s="54" t="s">
        <v>8</v>
      </c>
      <c r="D322" s="54" t="s">
        <v>92</v>
      </c>
      <c r="E322" s="54"/>
      <c r="F322" s="54"/>
      <c r="G322" s="72">
        <f>G323+G328</f>
        <v>52.5</v>
      </c>
      <c r="H322" s="83"/>
    </row>
    <row r="323" spans="1:8" s="56" customFormat="1" ht="47.25">
      <c r="A323" s="73" t="s">
        <v>34</v>
      </c>
      <c r="B323" s="61" t="s">
        <v>209</v>
      </c>
      <c r="C323" s="61" t="s">
        <v>8</v>
      </c>
      <c r="D323" s="61" t="s">
        <v>92</v>
      </c>
      <c r="E323" s="76" t="s">
        <v>35</v>
      </c>
      <c r="F323" s="61"/>
      <c r="G323" s="62">
        <f>G324</f>
        <v>2.5</v>
      </c>
      <c r="H323" s="83"/>
    </row>
    <row r="324" spans="1:8" s="56" customFormat="1" ht="15.75">
      <c r="A324" s="77" t="s">
        <v>87</v>
      </c>
      <c r="B324" s="61" t="s">
        <v>209</v>
      </c>
      <c r="C324" s="76" t="s">
        <v>8</v>
      </c>
      <c r="D324" s="61" t="s">
        <v>92</v>
      </c>
      <c r="E324" s="76" t="s">
        <v>88</v>
      </c>
      <c r="F324" s="76"/>
      <c r="G324" s="62">
        <f>G325</f>
        <v>2.5</v>
      </c>
      <c r="H324" s="83"/>
    </row>
    <row r="325" spans="1:8" s="56" customFormat="1" ht="15.75">
      <c r="A325" s="60" t="s">
        <v>115</v>
      </c>
      <c r="B325" s="61" t="s">
        <v>209</v>
      </c>
      <c r="C325" s="76" t="s">
        <v>8</v>
      </c>
      <c r="D325" s="61" t="s">
        <v>92</v>
      </c>
      <c r="E325" s="76" t="s">
        <v>88</v>
      </c>
      <c r="F325" s="76" t="s">
        <v>112</v>
      </c>
      <c r="G325" s="62">
        <f>G326</f>
        <v>2.5</v>
      </c>
      <c r="H325" s="83"/>
    </row>
    <row r="326" spans="1:8" s="56" customFormat="1" ht="15.75">
      <c r="A326" s="60" t="s">
        <v>116</v>
      </c>
      <c r="B326" s="61" t="s">
        <v>209</v>
      </c>
      <c r="C326" s="76" t="s">
        <v>8</v>
      </c>
      <c r="D326" s="61" t="s">
        <v>92</v>
      </c>
      <c r="E326" s="76" t="s">
        <v>88</v>
      </c>
      <c r="F326" s="76" t="s">
        <v>113</v>
      </c>
      <c r="G326" s="62">
        <f>G327</f>
        <v>2.5</v>
      </c>
      <c r="H326" s="83"/>
    </row>
    <row r="327" spans="1:8" s="56" customFormat="1" ht="15.75">
      <c r="A327" s="60" t="s">
        <v>119</v>
      </c>
      <c r="B327" s="61" t="s">
        <v>209</v>
      </c>
      <c r="C327" s="76" t="s">
        <v>8</v>
      </c>
      <c r="D327" s="61" t="s">
        <v>92</v>
      </c>
      <c r="E327" s="76" t="s">
        <v>88</v>
      </c>
      <c r="F327" s="76" t="s">
        <v>114</v>
      </c>
      <c r="G327" s="62">
        <v>2.5</v>
      </c>
      <c r="H327" s="83"/>
    </row>
    <row r="328" spans="1:8" ht="31.5">
      <c r="A328" s="73" t="s">
        <v>154</v>
      </c>
      <c r="B328" s="61" t="s">
        <v>209</v>
      </c>
      <c r="C328" s="61" t="s">
        <v>8</v>
      </c>
      <c r="D328" s="61" t="s">
        <v>92</v>
      </c>
      <c r="E328" s="61" t="s">
        <v>36</v>
      </c>
      <c r="F328" s="61"/>
      <c r="G328" s="62">
        <f>G329</f>
        <v>50</v>
      </c>
      <c r="H328" s="79"/>
    </row>
    <row r="329" spans="1:8" ht="15.75">
      <c r="A329" s="73" t="s">
        <v>155</v>
      </c>
      <c r="B329" s="61" t="s">
        <v>209</v>
      </c>
      <c r="C329" s="61" t="s">
        <v>8</v>
      </c>
      <c r="D329" s="61" t="s">
        <v>92</v>
      </c>
      <c r="E329" s="61" t="s">
        <v>37</v>
      </c>
      <c r="F329" s="61"/>
      <c r="G329" s="62">
        <f>G330</f>
        <v>50</v>
      </c>
      <c r="H329" s="79"/>
    </row>
    <row r="330" spans="1:8" ht="15.75">
      <c r="A330" s="60" t="s">
        <v>109</v>
      </c>
      <c r="B330" s="61" t="s">
        <v>209</v>
      </c>
      <c r="C330" s="61" t="s">
        <v>8</v>
      </c>
      <c r="D330" s="61" t="s">
        <v>92</v>
      </c>
      <c r="E330" s="61" t="s">
        <v>37</v>
      </c>
      <c r="F330" s="61" t="s">
        <v>103</v>
      </c>
      <c r="G330" s="62">
        <f>G331</f>
        <v>50</v>
      </c>
      <c r="H330" s="79"/>
    </row>
    <row r="331" spans="1:8" ht="47.25">
      <c r="A331" s="60" t="s">
        <v>110</v>
      </c>
      <c r="B331" s="61" t="s">
        <v>209</v>
      </c>
      <c r="C331" s="61" t="s">
        <v>8</v>
      </c>
      <c r="D331" s="61" t="s">
        <v>92</v>
      </c>
      <c r="E331" s="61" t="s">
        <v>37</v>
      </c>
      <c r="F331" s="61" t="s">
        <v>104</v>
      </c>
      <c r="G331" s="62">
        <f>G332</f>
        <v>50</v>
      </c>
      <c r="H331" s="79"/>
    </row>
    <row r="332" spans="1:8" ht="47.25">
      <c r="A332" s="60" t="s">
        <v>111</v>
      </c>
      <c r="B332" s="61" t="s">
        <v>209</v>
      </c>
      <c r="C332" s="61" t="s">
        <v>8</v>
      </c>
      <c r="D332" s="61" t="s">
        <v>92</v>
      </c>
      <c r="E332" s="61" t="s">
        <v>37</v>
      </c>
      <c r="F332" s="61" t="s">
        <v>105</v>
      </c>
      <c r="G332" s="62">
        <v>50</v>
      </c>
      <c r="H332" s="79"/>
    </row>
    <row r="333" spans="1:8" s="56" customFormat="1" ht="62.25" customHeight="1">
      <c r="A333" s="75" t="s">
        <v>210</v>
      </c>
      <c r="B333" s="54" t="s">
        <v>211</v>
      </c>
      <c r="C333" s="54"/>
      <c r="D333" s="54"/>
      <c r="E333" s="54"/>
      <c r="F333" s="54"/>
      <c r="G333" s="72">
        <f>G334+G385+G365+G378+G415</f>
        <v>14395.699999999999</v>
      </c>
      <c r="H333" s="85"/>
    </row>
    <row r="334" spans="1:8" s="56" customFormat="1" ht="30" customHeight="1">
      <c r="A334" s="53" t="s">
        <v>7</v>
      </c>
      <c r="B334" s="54" t="s">
        <v>211</v>
      </c>
      <c r="C334" s="54" t="s">
        <v>8</v>
      </c>
      <c r="D334" s="54"/>
      <c r="E334" s="66"/>
      <c r="F334" s="54"/>
      <c r="G334" s="72">
        <f>G335</f>
        <v>8182.3</v>
      </c>
      <c r="H334" s="85"/>
    </row>
    <row r="335" spans="1:8" s="56" customFormat="1" ht="31.5" customHeight="1">
      <c r="A335" s="75" t="s">
        <v>33</v>
      </c>
      <c r="B335" s="54" t="s">
        <v>211</v>
      </c>
      <c r="C335" s="54" t="s">
        <v>8</v>
      </c>
      <c r="D335" s="54" t="s">
        <v>92</v>
      </c>
      <c r="E335" s="66"/>
      <c r="F335" s="54"/>
      <c r="G335" s="72">
        <f>G336+G349</f>
        <v>8182.3</v>
      </c>
      <c r="H335" s="85"/>
    </row>
    <row r="336" spans="1:8" ht="84.75" customHeight="1">
      <c r="A336" s="69" t="s">
        <v>12</v>
      </c>
      <c r="B336" s="61" t="s">
        <v>211</v>
      </c>
      <c r="C336" s="61" t="s">
        <v>8</v>
      </c>
      <c r="D336" s="61" t="s">
        <v>92</v>
      </c>
      <c r="E336" s="61" t="s">
        <v>13</v>
      </c>
      <c r="F336" s="61"/>
      <c r="G336" s="62">
        <f>G337</f>
        <v>7832.3</v>
      </c>
      <c r="H336" s="74"/>
    </row>
    <row r="337" spans="1:8" ht="42.75" customHeight="1">
      <c r="A337" s="69" t="s">
        <v>74</v>
      </c>
      <c r="B337" s="61" t="s">
        <v>211</v>
      </c>
      <c r="C337" s="61" t="s">
        <v>8</v>
      </c>
      <c r="D337" s="61" t="s">
        <v>92</v>
      </c>
      <c r="E337" s="61" t="s">
        <v>75</v>
      </c>
      <c r="F337" s="61"/>
      <c r="G337" s="62">
        <f>G338+G342+G346</f>
        <v>7832.3</v>
      </c>
      <c r="H337" s="74"/>
    </row>
    <row r="338" spans="1:8" ht="66.75" customHeight="1">
      <c r="A338" s="60" t="s">
        <v>204</v>
      </c>
      <c r="B338" s="61" t="s">
        <v>211</v>
      </c>
      <c r="C338" s="61" t="s">
        <v>8</v>
      </c>
      <c r="D338" s="61" t="s">
        <v>92</v>
      </c>
      <c r="E338" s="61" t="s">
        <v>75</v>
      </c>
      <c r="F338" s="61" t="s">
        <v>99</v>
      </c>
      <c r="G338" s="62">
        <f>G339</f>
        <v>6027.8</v>
      </c>
      <c r="H338" s="92" t="s">
        <v>76</v>
      </c>
    </row>
    <row r="339" spans="1:8" ht="45.75" customHeight="1">
      <c r="A339" s="60" t="s">
        <v>149</v>
      </c>
      <c r="B339" s="61" t="s">
        <v>211</v>
      </c>
      <c r="C339" s="61" t="s">
        <v>8</v>
      </c>
      <c r="D339" s="61" t="s">
        <v>92</v>
      </c>
      <c r="E339" s="61" t="s">
        <v>75</v>
      </c>
      <c r="F339" s="61" t="s">
        <v>150</v>
      </c>
      <c r="G339" s="62">
        <f>G340+G341</f>
        <v>6027.8</v>
      </c>
      <c r="H339" s="92"/>
    </row>
    <row r="340" spans="1:8" ht="45.75" customHeight="1">
      <c r="A340" s="60" t="s">
        <v>107</v>
      </c>
      <c r="B340" s="61" t="s">
        <v>211</v>
      </c>
      <c r="C340" s="61" t="s">
        <v>8</v>
      </c>
      <c r="D340" s="61" t="s">
        <v>92</v>
      </c>
      <c r="E340" s="61" t="s">
        <v>75</v>
      </c>
      <c r="F340" s="61" t="s">
        <v>151</v>
      </c>
      <c r="G340" s="62">
        <v>6005</v>
      </c>
      <c r="H340" s="92"/>
    </row>
    <row r="341" spans="1:8" ht="45.75" customHeight="1">
      <c r="A341" s="60" t="s">
        <v>108</v>
      </c>
      <c r="B341" s="61" t="s">
        <v>211</v>
      </c>
      <c r="C341" s="61" t="s">
        <v>8</v>
      </c>
      <c r="D341" s="61" t="s">
        <v>92</v>
      </c>
      <c r="E341" s="61" t="s">
        <v>75</v>
      </c>
      <c r="F341" s="61" t="s">
        <v>152</v>
      </c>
      <c r="G341" s="62">
        <v>22.8</v>
      </c>
      <c r="H341" s="92"/>
    </row>
    <row r="342" spans="1:8" ht="45.75" customHeight="1">
      <c r="A342" s="60" t="s">
        <v>109</v>
      </c>
      <c r="B342" s="61" t="s">
        <v>211</v>
      </c>
      <c r="C342" s="61" t="s">
        <v>8</v>
      </c>
      <c r="D342" s="61" t="s">
        <v>92</v>
      </c>
      <c r="E342" s="61" t="s">
        <v>75</v>
      </c>
      <c r="F342" s="61" t="s">
        <v>103</v>
      </c>
      <c r="G342" s="62">
        <f>G343</f>
        <v>1804.5</v>
      </c>
      <c r="H342" s="92"/>
    </row>
    <row r="343" spans="1:7" ht="47.25">
      <c r="A343" s="60" t="s">
        <v>110</v>
      </c>
      <c r="B343" s="61" t="s">
        <v>211</v>
      </c>
      <c r="C343" s="61" t="s">
        <v>8</v>
      </c>
      <c r="D343" s="61" t="s">
        <v>92</v>
      </c>
      <c r="E343" s="61" t="s">
        <v>75</v>
      </c>
      <c r="F343" s="61" t="s">
        <v>104</v>
      </c>
      <c r="G343" s="62">
        <f>G344+G345</f>
        <v>1804.5</v>
      </c>
    </row>
    <row r="344" spans="1:7" ht="47.25">
      <c r="A344" s="60" t="s">
        <v>213</v>
      </c>
      <c r="B344" s="61" t="s">
        <v>211</v>
      </c>
      <c r="C344" s="61" t="s">
        <v>8</v>
      </c>
      <c r="D344" s="61" t="s">
        <v>92</v>
      </c>
      <c r="E344" s="61" t="s">
        <v>75</v>
      </c>
      <c r="F344" s="61" t="s">
        <v>122</v>
      </c>
      <c r="G344" s="62">
        <v>720</v>
      </c>
    </row>
    <row r="345" spans="1:7" ht="45.75" customHeight="1">
      <c r="A345" s="60" t="s">
        <v>111</v>
      </c>
      <c r="B345" s="61" t="s">
        <v>211</v>
      </c>
      <c r="C345" s="61" t="s">
        <v>8</v>
      </c>
      <c r="D345" s="61" t="s">
        <v>92</v>
      </c>
      <c r="E345" s="61" t="s">
        <v>75</v>
      </c>
      <c r="F345" s="61" t="s">
        <v>105</v>
      </c>
      <c r="G345" s="62">
        <v>1084.5</v>
      </c>
    </row>
    <row r="346" spans="1:7" ht="15.75" hidden="1">
      <c r="A346" s="60" t="s">
        <v>115</v>
      </c>
      <c r="B346" s="61" t="s">
        <v>211</v>
      </c>
      <c r="C346" s="61" t="s">
        <v>8</v>
      </c>
      <c r="D346" s="61" t="s">
        <v>92</v>
      </c>
      <c r="E346" s="61" t="s">
        <v>75</v>
      </c>
      <c r="F346" s="76" t="s">
        <v>112</v>
      </c>
      <c r="G346" s="62">
        <f>G347</f>
        <v>0</v>
      </c>
    </row>
    <row r="347" spans="1:7" ht="15.75" hidden="1">
      <c r="A347" s="60" t="s">
        <v>116</v>
      </c>
      <c r="B347" s="61" t="s">
        <v>211</v>
      </c>
      <c r="C347" s="61" t="s">
        <v>8</v>
      </c>
      <c r="D347" s="61" t="s">
        <v>92</v>
      </c>
      <c r="E347" s="61" t="s">
        <v>75</v>
      </c>
      <c r="F347" s="76" t="s">
        <v>113</v>
      </c>
      <c r="G347" s="62">
        <f>G348</f>
        <v>0</v>
      </c>
    </row>
    <row r="348" spans="1:7" ht="15.75" hidden="1">
      <c r="A348" s="60" t="s">
        <v>119</v>
      </c>
      <c r="B348" s="61" t="s">
        <v>211</v>
      </c>
      <c r="C348" s="61" t="s">
        <v>8</v>
      </c>
      <c r="D348" s="61" t="s">
        <v>92</v>
      </c>
      <c r="E348" s="61" t="s">
        <v>75</v>
      </c>
      <c r="F348" s="76" t="s">
        <v>114</v>
      </c>
      <c r="G348" s="62"/>
    </row>
    <row r="349" spans="1:7" ht="31.5">
      <c r="A349" s="69" t="s">
        <v>120</v>
      </c>
      <c r="B349" s="61" t="s">
        <v>211</v>
      </c>
      <c r="C349" s="61" t="s">
        <v>8</v>
      </c>
      <c r="D349" s="61" t="s">
        <v>92</v>
      </c>
      <c r="E349" s="76" t="s">
        <v>48</v>
      </c>
      <c r="F349" s="76"/>
      <c r="G349" s="62">
        <f>G354+G361+G350</f>
        <v>350</v>
      </c>
    </row>
    <row r="350" spans="1:7" ht="110.25">
      <c r="A350" s="27" t="s">
        <v>768</v>
      </c>
      <c r="B350" s="61" t="s">
        <v>211</v>
      </c>
      <c r="C350" s="61" t="s">
        <v>8</v>
      </c>
      <c r="D350" s="61" t="s">
        <v>92</v>
      </c>
      <c r="E350" s="76" t="s">
        <v>58</v>
      </c>
      <c r="F350" s="76"/>
      <c r="G350" s="62">
        <f>G351</f>
        <v>300</v>
      </c>
    </row>
    <row r="351" spans="1:7" ht="15.75">
      <c r="A351" s="60" t="s">
        <v>109</v>
      </c>
      <c r="B351" s="61" t="s">
        <v>211</v>
      </c>
      <c r="C351" s="61" t="s">
        <v>8</v>
      </c>
      <c r="D351" s="61" t="s">
        <v>92</v>
      </c>
      <c r="E351" s="76" t="s">
        <v>58</v>
      </c>
      <c r="F351" s="76" t="s">
        <v>103</v>
      </c>
      <c r="G351" s="62">
        <f>G352</f>
        <v>300</v>
      </c>
    </row>
    <row r="352" spans="1:7" ht="47.25">
      <c r="A352" s="60" t="s">
        <v>110</v>
      </c>
      <c r="B352" s="61" t="s">
        <v>211</v>
      </c>
      <c r="C352" s="61" t="s">
        <v>8</v>
      </c>
      <c r="D352" s="61" t="s">
        <v>92</v>
      </c>
      <c r="E352" s="76" t="s">
        <v>58</v>
      </c>
      <c r="F352" s="76" t="s">
        <v>104</v>
      </c>
      <c r="G352" s="62">
        <f>G353</f>
        <v>300</v>
      </c>
    </row>
    <row r="353" spans="1:7" ht="47.25">
      <c r="A353" s="60" t="s">
        <v>111</v>
      </c>
      <c r="B353" s="61" t="s">
        <v>211</v>
      </c>
      <c r="C353" s="61" t="s">
        <v>8</v>
      </c>
      <c r="D353" s="61" t="s">
        <v>92</v>
      </c>
      <c r="E353" s="76" t="s">
        <v>58</v>
      </c>
      <c r="F353" s="76" t="s">
        <v>105</v>
      </c>
      <c r="G353" s="62">
        <v>300</v>
      </c>
    </row>
    <row r="354" spans="1:7" ht="80.25" customHeight="1">
      <c r="A354" s="314" t="s">
        <v>769</v>
      </c>
      <c r="B354" s="61" t="s">
        <v>211</v>
      </c>
      <c r="C354" s="61" t="s">
        <v>8</v>
      </c>
      <c r="D354" s="61" t="s">
        <v>92</v>
      </c>
      <c r="E354" s="76" t="s">
        <v>93</v>
      </c>
      <c r="F354" s="76"/>
      <c r="G354" s="62">
        <f>G355+G358</f>
        <v>50</v>
      </c>
    </row>
    <row r="355" spans="1:7" ht="78.75">
      <c r="A355" s="27" t="s">
        <v>148</v>
      </c>
      <c r="B355" s="61" t="s">
        <v>211</v>
      </c>
      <c r="C355" s="61" t="s">
        <v>8</v>
      </c>
      <c r="D355" s="61" t="s">
        <v>92</v>
      </c>
      <c r="E355" s="76" t="s">
        <v>93</v>
      </c>
      <c r="F355" s="38" t="s">
        <v>99</v>
      </c>
      <c r="G355" s="62">
        <f>G356</f>
        <v>2.8</v>
      </c>
    </row>
    <row r="356" spans="1:7" ht="15.75">
      <c r="A356" s="27" t="s">
        <v>106</v>
      </c>
      <c r="B356" s="61" t="s">
        <v>211</v>
      </c>
      <c r="C356" s="61" t="s">
        <v>8</v>
      </c>
      <c r="D356" s="61" t="s">
        <v>92</v>
      </c>
      <c r="E356" s="76" t="s">
        <v>93</v>
      </c>
      <c r="F356" s="38" t="s">
        <v>100</v>
      </c>
      <c r="G356" s="62">
        <f>G357</f>
        <v>2.8</v>
      </c>
    </row>
    <row r="357" spans="1:7" ht="47.25">
      <c r="A357" s="27" t="s">
        <v>108</v>
      </c>
      <c r="B357" s="61" t="s">
        <v>211</v>
      </c>
      <c r="C357" s="61" t="s">
        <v>8</v>
      </c>
      <c r="D357" s="61" t="s">
        <v>92</v>
      </c>
      <c r="E357" s="76" t="s">
        <v>93</v>
      </c>
      <c r="F357" s="38" t="s">
        <v>102</v>
      </c>
      <c r="G357" s="62">
        <v>2.8</v>
      </c>
    </row>
    <row r="358" spans="1:7" ht="15.75">
      <c r="A358" s="60" t="s">
        <v>109</v>
      </c>
      <c r="B358" s="61" t="s">
        <v>211</v>
      </c>
      <c r="C358" s="61" t="s">
        <v>8</v>
      </c>
      <c r="D358" s="61" t="s">
        <v>92</v>
      </c>
      <c r="E358" s="76" t="s">
        <v>93</v>
      </c>
      <c r="F358" s="61" t="s">
        <v>103</v>
      </c>
      <c r="G358" s="62">
        <f>G359</f>
        <v>47.2</v>
      </c>
    </row>
    <row r="359" spans="1:7" ht="47.25">
      <c r="A359" s="60" t="s">
        <v>110</v>
      </c>
      <c r="B359" s="61" t="s">
        <v>211</v>
      </c>
      <c r="C359" s="61" t="s">
        <v>8</v>
      </c>
      <c r="D359" s="61" t="s">
        <v>92</v>
      </c>
      <c r="E359" s="76" t="s">
        <v>93</v>
      </c>
      <c r="F359" s="61" t="s">
        <v>104</v>
      </c>
      <c r="G359" s="62">
        <f>G360</f>
        <v>47.2</v>
      </c>
    </row>
    <row r="360" spans="1:7" ht="45" customHeight="1">
      <c r="A360" s="60" t="s">
        <v>111</v>
      </c>
      <c r="B360" s="61" t="s">
        <v>211</v>
      </c>
      <c r="C360" s="61" t="s">
        <v>8</v>
      </c>
      <c r="D360" s="61" t="s">
        <v>92</v>
      </c>
      <c r="E360" s="76" t="s">
        <v>93</v>
      </c>
      <c r="F360" s="61" t="s">
        <v>105</v>
      </c>
      <c r="G360" s="62">
        <v>47.2</v>
      </c>
    </row>
    <row r="361" spans="1:7" ht="110.25" hidden="1">
      <c r="A361" s="60" t="s">
        <v>212</v>
      </c>
      <c r="B361" s="61" t="s">
        <v>211</v>
      </c>
      <c r="C361" s="61" t="s">
        <v>8</v>
      </c>
      <c r="D361" s="61" t="s">
        <v>92</v>
      </c>
      <c r="E361" s="76" t="s">
        <v>58</v>
      </c>
      <c r="F361" s="76"/>
      <c r="G361" s="62">
        <f>G362</f>
        <v>0</v>
      </c>
    </row>
    <row r="362" spans="1:7" ht="15.75" hidden="1">
      <c r="A362" s="60" t="s">
        <v>109</v>
      </c>
      <c r="B362" s="61" t="s">
        <v>211</v>
      </c>
      <c r="C362" s="61" t="s">
        <v>8</v>
      </c>
      <c r="D362" s="61" t="s">
        <v>92</v>
      </c>
      <c r="E362" s="76" t="s">
        <v>58</v>
      </c>
      <c r="F362" s="61" t="s">
        <v>103</v>
      </c>
      <c r="G362" s="62">
        <f>G363</f>
        <v>0</v>
      </c>
    </row>
    <row r="363" spans="1:7" ht="47.25" hidden="1">
      <c r="A363" s="60" t="s">
        <v>110</v>
      </c>
      <c r="B363" s="61" t="s">
        <v>211</v>
      </c>
      <c r="C363" s="61" t="s">
        <v>8</v>
      </c>
      <c r="D363" s="61" t="s">
        <v>92</v>
      </c>
      <c r="E363" s="76" t="s">
        <v>58</v>
      </c>
      <c r="F363" s="61" t="s">
        <v>104</v>
      </c>
      <c r="G363" s="62">
        <f>G364</f>
        <v>0</v>
      </c>
    </row>
    <row r="364" spans="1:7" ht="47.25" hidden="1">
      <c r="A364" s="60" t="s">
        <v>111</v>
      </c>
      <c r="B364" s="61" t="s">
        <v>211</v>
      </c>
      <c r="C364" s="61" t="s">
        <v>8</v>
      </c>
      <c r="D364" s="61" t="s">
        <v>92</v>
      </c>
      <c r="E364" s="76" t="s">
        <v>58</v>
      </c>
      <c r="F364" s="61" t="s">
        <v>105</v>
      </c>
      <c r="G364" s="62">
        <f>100-100</f>
        <v>0</v>
      </c>
    </row>
    <row r="365" spans="1:7" s="56" customFormat="1" ht="15.75">
      <c r="A365" s="75" t="s">
        <v>52</v>
      </c>
      <c r="B365" s="54" t="s">
        <v>211</v>
      </c>
      <c r="C365" s="54" t="s">
        <v>19</v>
      </c>
      <c r="D365" s="54"/>
      <c r="E365" s="66"/>
      <c r="F365" s="54"/>
      <c r="G365" s="72">
        <f>G366+G372</f>
        <v>641.4</v>
      </c>
    </row>
    <row r="366" spans="1:7" s="56" customFormat="1" ht="15.75">
      <c r="A366" s="75" t="s">
        <v>180</v>
      </c>
      <c r="B366" s="54" t="s">
        <v>211</v>
      </c>
      <c r="C366" s="54" t="s">
        <v>19</v>
      </c>
      <c r="D366" s="54" t="s">
        <v>66</v>
      </c>
      <c r="E366" s="66"/>
      <c r="F366" s="54"/>
      <c r="G366" s="72">
        <f>G367</f>
        <v>11.4</v>
      </c>
    </row>
    <row r="367" spans="1:7" ht="63">
      <c r="A367" s="60" t="s">
        <v>178</v>
      </c>
      <c r="B367" s="61" t="s">
        <v>211</v>
      </c>
      <c r="C367" s="61" t="s">
        <v>19</v>
      </c>
      <c r="D367" s="61" t="s">
        <v>66</v>
      </c>
      <c r="E367" s="61" t="s">
        <v>177</v>
      </c>
      <c r="F367" s="76"/>
      <c r="G367" s="62">
        <f>G368</f>
        <v>11.4</v>
      </c>
    </row>
    <row r="368" spans="1:7" ht="31.5">
      <c r="A368" s="60" t="s">
        <v>179</v>
      </c>
      <c r="B368" s="61" t="s">
        <v>211</v>
      </c>
      <c r="C368" s="61" t="s">
        <v>19</v>
      </c>
      <c r="D368" s="61" t="s">
        <v>66</v>
      </c>
      <c r="E368" s="61" t="s">
        <v>176</v>
      </c>
      <c r="F368" s="76"/>
      <c r="G368" s="62">
        <f>G369</f>
        <v>11.4</v>
      </c>
    </row>
    <row r="369" spans="1:7" ht="15.75">
      <c r="A369" s="60" t="s">
        <v>109</v>
      </c>
      <c r="B369" s="61" t="s">
        <v>211</v>
      </c>
      <c r="C369" s="61" t="s">
        <v>19</v>
      </c>
      <c r="D369" s="61" t="s">
        <v>66</v>
      </c>
      <c r="E369" s="61" t="s">
        <v>176</v>
      </c>
      <c r="F369" s="76" t="s">
        <v>103</v>
      </c>
      <c r="G369" s="62">
        <f>G370</f>
        <v>11.4</v>
      </c>
    </row>
    <row r="370" spans="1:7" ht="47.25">
      <c r="A370" s="60" t="s">
        <v>153</v>
      </c>
      <c r="B370" s="61" t="s">
        <v>211</v>
      </c>
      <c r="C370" s="61" t="s">
        <v>19</v>
      </c>
      <c r="D370" s="61" t="s">
        <v>66</v>
      </c>
      <c r="E370" s="61" t="s">
        <v>176</v>
      </c>
      <c r="F370" s="76" t="s">
        <v>104</v>
      </c>
      <c r="G370" s="62">
        <f>G371</f>
        <v>11.4</v>
      </c>
    </row>
    <row r="371" spans="1:7" ht="47.25">
      <c r="A371" s="60" t="s">
        <v>213</v>
      </c>
      <c r="B371" s="61" t="s">
        <v>211</v>
      </c>
      <c r="C371" s="61" t="s">
        <v>19</v>
      </c>
      <c r="D371" s="61" t="s">
        <v>66</v>
      </c>
      <c r="E371" s="61" t="s">
        <v>176</v>
      </c>
      <c r="F371" s="76" t="s">
        <v>122</v>
      </c>
      <c r="G371" s="62">
        <v>11.4</v>
      </c>
    </row>
    <row r="372" spans="1:7" s="56" customFormat="1" ht="15.75">
      <c r="A372" s="37" t="s">
        <v>53</v>
      </c>
      <c r="B372" s="54" t="s">
        <v>211</v>
      </c>
      <c r="C372" s="24" t="s">
        <v>19</v>
      </c>
      <c r="D372" s="24" t="s">
        <v>25</v>
      </c>
      <c r="E372" s="24"/>
      <c r="F372" s="66"/>
      <c r="G372" s="72">
        <f>G373</f>
        <v>630</v>
      </c>
    </row>
    <row r="373" spans="1:7" ht="31.5">
      <c r="A373" s="30" t="s">
        <v>120</v>
      </c>
      <c r="B373" s="61" t="s">
        <v>211</v>
      </c>
      <c r="C373" s="28" t="s">
        <v>19</v>
      </c>
      <c r="D373" s="28" t="s">
        <v>25</v>
      </c>
      <c r="E373" s="28" t="s">
        <v>48</v>
      </c>
      <c r="F373" s="76"/>
      <c r="G373" s="62">
        <f>G374</f>
        <v>630</v>
      </c>
    </row>
    <row r="374" spans="1:7" ht="45">
      <c r="A374" s="314" t="s">
        <v>771</v>
      </c>
      <c r="B374" s="61" t="s">
        <v>211</v>
      </c>
      <c r="C374" s="28" t="s">
        <v>19</v>
      </c>
      <c r="D374" s="28" t="s">
        <v>25</v>
      </c>
      <c r="E374" s="28" t="s">
        <v>745</v>
      </c>
      <c r="F374" s="38"/>
      <c r="G374" s="62">
        <f>G375</f>
        <v>630</v>
      </c>
    </row>
    <row r="375" spans="1:7" ht="15.75">
      <c r="A375" s="27" t="s">
        <v>109</v>
      </c>
      <c r="B375" s="61" t="s">
        <v>211</v>
      </c>
      <c r="C375" s="28" t="s">
        <v>19</v>
      </c>
      <c r="D375" s="28" t="s">
        <v>25</v>
      </c>
      <c r="E375" s="28" t="s">
        <v>745</v>
      </c>
      <c r="F375" s="38" t="s">
        <v>103</v>
      </c>
      <c r="G375" s="62">
        <f>G376</f>
        <v>630</v>
      </c>
    </row>
    <row r="376" spans="1:7" ht="47.25">
      <c r="A376" s="27" t="s">
        <v>110</v>
      </c>
      <c r="B376" s="61" t="s">
        <v>211</v>
      </c>
      <c r="C376" s="28" t="s">
        <v>19</v>
      </c>
      <c r="D376" s="28" t="s">
        <v>25</v>
      </c>
      <c r="E376" s="28" t="s">
        <v>745</v>
      </c>
      <c r="F376" s="38" t="s">
        <v>104</v>
      </c>
      <c r="G376" s="62">
        <f>G377</f>
        <v>630</v>
      </c>
    </row>
    <row r="377" spans="1:7" ht="47.25">
      <c r="A377" s="27" t="s">
        <v>111</v>
      </c>
      <c r="B377" s="61" t="s">
        <v>211</v>
      </c>
      <c r="C377" s="28" t="s">
        <v>19</v>
      </c>
      <c r="D377" s="28" t="s">
        <v>25</v>
      </c>
      <c r="E377" s="28" t="s">
        <v>745</v>
      </c>
      <c r="F377" s="38" t="s">
        <v>105</v>
      </c>
      <c r="G377" s="62">
        <v>630</v>
      </c>
    </row>
    <row r="378" spans="1:7" s="56" customFormat="1" ht="31.5">
      <c r="A378" s="37" t="s">
        <v>763</v>
      </c>
      <c r="B378" s="54" t="s">
        <v>211</v>
      </c>
      <c r="C378" s="24" t="s">
        <v>762</v>
      </c>
      <c r="D378" s="24"/>
      <c r="E378" s="24"/>
      <c r="F378" s="24"/>
      <c r="G378" s="72">
        <f aca="true" t="shared" si="0" ref="G378:G383">G379</f>
        <v>250</v>
      </c>
    </row>
    <row r="379" spans="1:7" s="56" customFormat="1" ht="31.5">
      <c r="A379" s="37" t="s">
        <v>764</v>
      </c>
      <c r="B379" s="54" t="s">
        <v>211</v>
      </c>
      <c r="C379" s="24" t="s">
        <v>762</v>
      </c>
      <c r="D379" s="24" t="s">
        <v>762</v>
      </c>
      <c r="E379" s="24"/>
      <c r="F379" s="24"/>
      <c r="G379" s="72">
        <f t="shared" si="0"/>
        <v>250</v>
      </c>
    </row>
    <row r="380" spans="1:7" ht="31.5">
      <c r="A380" s="30" t="s">
        <v>120</v>
      </c>
      <c r="B380" s="61" t="s">
        <v>211</v>
      </c>
      <c r="C380" s="28" t="s">
        <v>762</v>
      </c>
      <c r="D380" s="28" t="s">
        <v>762</v>
      </c>
      <c r="E380" s="28" t="s">
        <v>48</v>
      </c>
      <c r="F380" s="28"/>
      <c r="G380" s="62">
        <f t="shared" si="0"/>
        <v>250</v>
      </c>
    </row>
    <row r="381" spans="1:7" ht="45">
      <c r="A381" s="314" t="s">
        <v>778</v>
      </c>
      <c r="B381" s="61" t="s">
        <v>211</v>
      </c>
      <c r="C381" s="28" t="s">
        <v>762</v>
      </c>
      <c r="D381" s="28" t="s">
        <v>762</v>
      </c>
      <c r="E381" s="28" t="s">
        <v>65</v>
      </c>
      <c r="F381" s="28"/>
      <c r="G381" s="62">
        <f t="shared" si="0"/>
        <v>250</v>
      </c>
    </row>
    <row r="382" spans="1:7" ht="15.75">
      <c r="A382" s="27" t="s">
        <v>109</v>
      </c>
      <c r="B382" s="61" t="s">
        <v>211</v>
      </c>
      <c r="C382" s="28" t="s">
        <v>762</v>
      </c>
      <c r="D382" s="28" t="s">
        <v>762</v>
      </c>
      <c r="E382" s="28" t="s">
        <v>65</v>
      </c>
      <c r="F382" s="28" t="s">
        <v>103</v>
      </c>
      <c r="G382" s="62">
        <f t="shared" si="0"/>
        <v>250</v>
      </c>
    </row>
    <row r="383" spans="1:7" ht="47.25">
      <c r="A383" s="27" t="s">
        <v>153</v>
      </c>
      <c r="B383" s="61" t="s">
        <v>211</v>
      </c>
      <c r="C383" s="28" t="s">
        <v>762</v>
      </c>
      <c r="D383" s="28" t="s">
        <v>762</v>
      </c>
      <c r="E383" s="28" t="s">
        <v>65</v>
      </c>
      <c r="F383" s="28" t="s">
        <v>104</v>
      </c>
      <c r="G383" s="62">
        <f t="shared" si="0"/>
        <v>250</v>
      </c>
    </row>
    <row r="384" spans="1:7" ht="47.25">
      <c r="A384" s="27" t="s">
        <v>111</v>
      </c>
      <c r="B384" s="61" t="s">
        <v>211</v>
      </c>
      <c r="C384" s="28" t="s">
        <v>762</v>
      </c>
      <c r="D384" s="28" t="s">
        <v>762</v>
      </c>
      <c r="E384" s="28" t="s">
        <v>65</v>
      </c>
      <c r="F384" s="28" t="s">
        <v>105</v>
      </c>
      <c r="G384" s="62">
        <v>250</v>
      </c>
    </row>
    <row r="385" spans="1:8" s="56" customFormat="1" ht="15.75">
      <c r="A385" s="75" t="s">
        <v>95</v>
      </c>
      <c r="B385" s="54" t="s">
        <v>211</v>
      </c>
      <c r="C385" s="54" t="s">
        <v>64</v>
      </c>
      <c r="D385" s="54"/>
      <c r="E385" s="54"/>
      <c r="F385" s="54"/>
      <c r="G385" s="72">
        <f>G397+G386</f>
        <v>4374</v>
      </c>
      <c r="H385" s="80"/>
    </row>
    <row r="386" spans="1:8" s="56" customFormat="1" ht="31.5">
      <c r="A386" s="37" t="s">
        <v>767</v>
      </c>
      <c r="B386" s="54" t="s">
        <v>211</v>
      </c>
      <c r="C386" s="24" t="s">
        <v>64</v>
      </c>
      <c r="D386" s="24" t="s">
        <v>8</v>
      </c>
      <c r="E386" s="24"/>
      <c r="F386" s="24"/>
      <c r="G386" s="72">
        <f>G387+G392</f>
        <v>2020</v>
      </c>
      <c r="H386" s="80"/>
    </row>
    <row r="387" spans="1:8" s="56" customFormat="1" ht="47.25">
      <c r="A387" s="30" t="s">
        <v>12</v>
      </c>
      <c r="B387" s="61" t="s">
        <v>211</v>
      </c>
      <c r="C387" s="28" t="s">
        <v>64</v>
      </c>
      <c r="D387" s="28" t="s">
        <v>8</v>
      </c>
      <c r="E387" s="28" t="s">
        <v>13</v>
      </c>
      <c r="F387" s="24"/>
      <c r="G387" s="62">
        <f>G388</f>
        <v>1250</v>
      </c>
      <c r="H387" s="80"/>
    </row>
    <row r="388" spans="1:8" s="56" customFormat="1" ht="15.75">
      <c r="A388" s="30" t="s">
        <v>74</v>
      </c>
      <c r="B388" s="61" t="s">
        <v>211</v>
      </c>
      <c r="C388" s="28" t="s">
        <v>64</v>
      </c>
      <c r="D388" s="28" t="s">
        <v>8</v>
      </c>
      <c r="E388" s="28" t="s">
        <v>75</v>
      </c>
      <c r="F388" s="24"/>
      <c r="G388" s="62">
        <f>G389</f>
        <v>1250</v>
      </c>
      <c r="H388" s="80"/>
    </row>
    <row r="389" spans="1:8" s="56" customFormat="1" ht="15.75">
      <c r="A389" s="27" t="s">
        <v>109</v>
      </c>
      <c r="B389" s="61" t="s">
        <v>211</v>
      </c>
      <c r="C389" s="28" t="s">
        <v>64</v>
      </c>
      <c r="D389" s="28" t="s">
        <v>8</v>
      </c>
      <c r="E389" s="28" t="s">
        <v>75</v>
      </c>
      <c r="F389" s="38" t="s">
        <v>103</v>
      </c>
      <c r="G389" s="62">
        <f>G390</f>
        <v>1250</v>
      </c>
      <c r="H389" s="80"/>
    </row>
    <row r="390" spans="1:8" s="56" customFormat="1" ht="47.25">
      <c r="A390" s="27" t="s">
        <v>153</v>
      </c>
      <c r="B390" s="61" t="s">
        <v>211</v>
      </c>
      <c r="C390" s="28" t="s">
        <v>64</v>
      </c>
      <c r="D390" s="28" t="s">
        <v>8</v>
      </c>
      <c r="E390" s="28" t="s">
        <v>75</v>
      </c>
      <c r="F390" s="38" t="s">
        <v>104</v>
      </c>
      <c r="G390" s="62">
        <f>G391</f>
        <v>1250</v>
      </c>
      <c r="H390" s="80"/>
    </row>
    <row r="391" spans="1:8" s="56" customFormat="1" ht="47.25">
      <c r="A391" s="27" t="s">
        <v>111</v>
      </c>
      <c r="B391" s="61" t="s">
        <v>211</v>
      </c>
      <c r="C391" s="28" t="s">
        <v>64</v>
      </c>
      <c r="D391" s="28" t="s">
        <v>8</v>
      </c>
      <c r="E391" s="28" t="s">
        <v>75</v>
      </c>
      <c r="F391" s="38" t="s">
        <v>105</v>
      </c>
      <c r="G391" s="62">
        <v>1250</v>
      </c>
      <c r="H391" s="80"/>
    </row>
    <row r="392" spans="1:8" s="56" customFormat="1" ht="31.5">
      <c r="A392" s="30" t="s">
        <v>120</v>
      </c>
      <c r="B392" s="61" t="s">
        <v>211</v>
      </c>
      <c r="C392" s="28" t="s">
        <v>64</v>
      </c>
      <c r="D392" s="28" t="s">
        <v>8</v>
      </c>
      <c r="E392" s="28" t="s">
        <v>48</v>
      </c>
      <c r="F392" s="24"/>
      <c r="G392" s="62">
        <f>G393</f>
        <v>770</v>
      </c>
      <c r="H392" s="80"/>
    </row>
    <row r="393" spans="1:8" s="56" customFormat="1" ht="45">
      <c r="A393" s="314" t="s">
        <v>775</v>
      </c>
      <c r="B393" s="61" t="s">
        <v>211</v>
      </c>
      <c r="C393" s="28" t="s">
        <v>64</v>
      </c>
      <c r="D393" s="28" t="s">
        <v>8</v>
      </c>
      <c r="E393" s="28" t="s">
        <v>124</v>
      </c>
      <c r="F393" s="24"/>
      <c r="G393" s="62">
        <f>G394</f>
        <v>770</v>
      </c>
      <c r="H393" s="80"/>
    </row>
    <row r="394" spans="1:8" s="56" customFormat="1" ht="15.75">
      <c r="A394" s="27" t="s">
        <v>109</v>
      </c>
      <c r="B394" s="61" t="s">
        <v>211</v>
      </c>
      <c r="C394" s="28" t="s">
        <v>64</v>
      </c>
      <c r="D394" s="28" t="s">
        <v>8</v>
      </c>
      <c r="E394" s="28" t="s">
        <v>124</v>
      </c>
      <c r="F394" s="38" t="s">
        <v>103</v>
      </c>
      <c r="G394" s="62">
        <f>G395</f>
        <v>770</v>
      </c>
      <c r="H394" s="80"/>
    </row>
    <row r="395" spans="1:8" s="56" customFormat="1" ht="47.25">
      <c r="A395" s="27" t="s">
        <v>153</v>
      </c>
      <c r="B395" s="61" t="s">
        <v>211</v>
      </c>
      <c r="C395" s="28" t="s">
        <v>64</v>
      </c>
      <c r="D395" s="28" t="s">
        <v>8</v>
      </c>
      <c r="E395" s="28" t="s">
        <v>124</v>
      </c>
      <c r="F395" s="38" t="s">
        <v>104</v>
      </c>
      <c r="G395" s="62">
        <f>G396</f>
        <v>770</v>
      </c>
      <c r="H395" s="80"/>
    </row>
    <row r="396" spans="1:8" s="56" customFormat="1" ht="47.25">
      <c r="A396" s="27" t="s">
        <v>111</v>
      </c>
      <c r="B396" s="61" t="s">
        <v>211</v>
      </c>
      <c r="C396" s="28" t="s">
        <v>64</v>
      </c>
      <c r="D396" s="28" t="s">
        <v>8</v>
      </c>
      <c r="E396" s="28" t="s">
        <v>124</v>
      </c>
      <c r="F396" s="38" t="s">
        <v>105</v>
      </c>
      <c r="G396" s="62">
        <f>270+500</f>
        <v>770</v>
      </c>
      <c r="H396" s="80"/>
    </row>
    <row r="397" spans="1:8" s="56" customFormat="1" ht="15.75">
      <c r="A397" s="75" t="s">
        <v>94</v>
      </c>
      <c r="B397" s="54" t="s">
        <v>211</v>
      </c>
      <c r="C397" s="54" t="s">
        <v>64</v>
      </c>
      <c r="D397" s="54" t="s">
        <v>19</v>
      </c>
      <c r="E397" s="54"/>
      <c r="F397" s="54"/>
      <c r="G397" s="72">
        <f>G398</f>
        <v>2354</v>
      </c>
      <c r="H397" s="80"/>
    </row>
    <row r="398" spans="1:8" s="56" customFormat="1" ht="27" customHeight="1">
      <c r="A398" s="69" t="s">
        <v>120</v>
      </c>
      <c r="B398" s="61" t="s">
        <v>211</v>
      </c>
      <c r="C398" s="61" t="s">
        <v>64</v>
      </c>
      <c r="D398" s="61" t="s">
        <v>19</v>
      </c>
      <c r="E398" s="76" t="s">
        <v>48</v>
      </c>
      <c r="F398" s="54"/>
      <c r="G398" s="72">
        <f>G399+G403+G411+G407</f>
        <v>2354</v>
      </c>
      <c r="H398" s="80"/>
    </row>
    <row r="399" spans="1:8" s="56" customFormat="1" ht="63" hidden="1">
      <c r="A399" s="69" t="s">
        <v>141</v>
      </c>
      <c r="B399" s="61" t="s">
        <v>211</v>
      </c>
      <c r="C399" s="61" t="s">
        <v>64</v>
      </c>
      <c r="D399" s="61" t="s">
        <v>19</v>
      </c>
      <c r="E399" s="76" t="s">
        <v>51</v>
      </c>
      <c r="F399" s="54"/>
      <c r="G399" s="62">
        <f>G400</f>
        <v>0</v>
      </c>
      <c r="H399" s="80"/>
    </row>
    <row r="400" spans="1:8" s="56" customFormat="1" ht="15.75" hidden="1">
      <c r="A400" s="60" t="s">
        <v>109</v>
      </c>
      <c r="B400" s="61" t="s">
        <v>211</v>
      </c>
      <c r="C400" s="61" t="s">
        <v>64</v>
      </c>
      <c r="D400" s="61" t="s">
        <v>19</v>
      </c>
      <c r="E400" s="76" t="s">
        <v>51</v>
      </c>
      <c r="F400" s="61" t="s">
        <v>103</v>
      </c>
      <c r="G400" s="62">
        <f>G401</f>
        <v>0</v>
      </c>
      <c r="H400" s="80"/>
    </row>
    <row r="401" spans="1:8" s="56" customFormat="1" ht="47.25" hidden="1">
      <c r="A401" s="60" t="s">
        <v>110</v>
      </c>
      <c r="B401" s="61" t="s">
        <v>211</v>
      </c>
      <c r="C401" s="61" t="s">
        <v>64</v>
      </c>
      <c r="D401" s="61" t="s">
        <v>19</v>
      </c>
      <c r="E401" s="76" t="s">
        <v>51</v>
      </c>
      <c r="F401" s="61" t="s">
        <v>104</v>
      </c>
      <c r="G401" s="62">
        <f>G402</f>
        <v>0</v>
      </c>
      <c r="H401" s="80"/>
    </row>
    <row r="402" spans="1:8" s="56" customFormat="1" ht="47.25" hidden="1">
      <c r="A402" s="60" t="s">
        <v>111</v>
      </c>
      <c r="B402" s="61" t="s">
        <v>211</v>
      </c>
      <c r="C402" s="61" t="s">
        <v>64</v>
      </c>
      <c r="D402" s="61" t="s">
        <v>19</v>
      </c>
      <c r="E402" s="76" t="s">
        <v>51</v>
      </c>
      <c r="F402" s="61" t="s">
        <v>105</v>
      </c>
      <c r="G402" s="62"/>
      <c r="H402" s="80"/>
    </row>
    <row r="403" spans="1:8" s="56" customFormat="1" ht="15.75" hidden="1">
      <c r="A403" s="60" t="s">
        <v>142</v>
      </c>
      <c r="B403" s="61" t="s">
        <v>211</v>
      </c>
      <c r="C403" s="61" t="s">
        <v>64</v>
      </c>
      <c r="D403" s="61" t="s">
        <v>19</v>
      </c>
      <c r="E403" s="76" t="s">
        <v>65</v>
      </c>
      <c r="F403" s="54"/>
      <c r="G403" s="62">
        <f>G404</f>
        <v>0</v>
      </c>
      <c r="H403" s="80"/>
    </row>
    <row r="404" spans="1:8" s="56" customFormat="1" ht="15.75" hidden="1">
      <c r="A404" s="60" t="s">
        <v>109</v>
      </c>
      <c r="B404" s="61" t="s">
        <v>211</v>
      </c>
      <c r="C404" s="61" t="s">
        <v>64</v>
      </c>
      <c r="D404" s="61" t="s">
        <v>19</v>
      </c>
      <c r="E404" s="76" t="s">
        <v>65</v>
      </c>
      <c r="F404" s="61" t="s">
        <v>103</v>
      </c>
      <c r="G404" s="62">
        <f>G405</f>
        <v>0</v>
      </c>
      <c r="H404" s="80"/>
    </row>
    <row r="405" spans="1:8" s="56" customFormat="1" ht="47.25" hidden="1">
      <c r="A405" s="60" t="s">
        <v>153</v>
      </c>
      <c r="B405" s="61" t="s">
        <v>211</v>
      </c>
      <c r="C405" s="61" t="s">
        <v>64</v>
      </c>
      <c r="D405" s="61" t="s">
        <v>19</v>
      </c>
      <c r="E405" s="76" t="s">
        <v>65</v>
      </c>
      <c r="F405" s="61" t="s">
        <v>104</v>
      </c>
      <c r="G405" s="62">
        <f>G406</f>
        <v>0</v>
      </c>
      <c r="H405" s="80"/>
    </row>
    <row r="406" spans="1:8" ht="51" customHeight="1" hidden="1">
      <c r="A406" s="60" t="s">
        <v>111</v>
      </c>
      <c r="B406" s="61" t="s">
        <v>211</v>
      </c>
      <c r="C406" s="61" t="s">
        <v>64</v>
      </c>
      <c r="D406" s="61" t="s">
        <v>19</v>
      </c>
      <c r="E406" s="76" t="s">
        <v>65</v>
      </c>
      <c r="F406" s="61" t="s">
        <v>105</v>
      </c>
      <c r="G406" s="62"/>
      <c r="H406" s="78"/>
    </row>
    <row r="407" spans="1:8" ht="51" customHeight="1">
      <c r="A407" s="314" t="s">
        <v>775</v>
      </c>
      <c r="B407" s="61" t="s">
        <v>211</v>
      </c>
      <c r="C407" s="61" t="s">
        <v>64</v>
      </c>
      <c r="D407" s="61" t="s">
        <v>19</v>
      </c>
      <c r="E407" s="28" t="s">
        <v>124</v>
      </c>
      <c r="F407" s="24"/>
      <c r="G407" s="62">
        <f>G408</f>
        <v>2154</v>
      </c>
      <c r="H407" s="78"/>
    </row>
    <row r="408" spans="1:8" ht="51" customHeight="1">
      <c r="A408" s="27" t="s">
        <v>109</v>
      </c>
      <c r="B408" s="61" t="s">
        <v>211</v>
      </c>
      <c r="C408" s="61" t="s">
        <v>64</v>
      </c>
      <c r="D408" s="61" t="s">
        <v>19</v>
      </c>
      <c r="E408" s="28" t="s">
        <v>124</v>
      </c>
      <c r="F408" s="38" t="s">
        <v>103</v>
      </c>
      <c r="G408" s="62">
        <f>G409</f>
        <v>2154</v>
      </c>
      <c r="H408" s="78"/>
    </row>
    <row r="409" spans="1:8" ht="51" customHeight="1">
      <c r="A409" s="27" t="s">
        <v>153</v>
      </c>
      <c r="B409" s="61" t="s">
        <v>211</v>
      </c>
      <c r="C409" s="61" t="s">
        <v>64</v>
      </c>
      <c r="D409" s="61" t="s">
        <v>19</v>
      </c>
      <c r="E409" s="28" t="s">
        <v>124</v>
      </c>
      <c r="F409" s="38" t="s">
        <v>104</v>
      </c>
      <c r="G409" s="62">
        <f>G410</f>
        <v>2154</v>
      </c>
      <c r="H409" s="78"/>
    </row>
    <row r="410" spans="1:8" ht="51" customHeight="1">
      <c r="A410" s="60" t="s">
        <v>111</v>
      </c>
      <c r="B410" s="61" t="s">
        <v>211</v>
      </c>
      <c r="C410" s="61" t="s">
        <v>64</v>
      </c>
      <c r="D410" s="61" t="s">
        <v>19</v>
      </c>
      <c r="E410" s="28" t="s">
        <v>124</v>
      </c>
      <c r="F410" s="38" t="s">
        <v>105</v>
      </c>
      <c r="G410" s="62">
        <v>2154</v>
      </c>
      <c r="H410" s="78"/>
    </row>
    <row r="411" spans="1:8" ht="51" customHeight="1">
      <c r="A411" s="314" t="s">
        <v>776</v>
      </c>
      <c r="B411" s="61" t="s">
        <v>211</v>
      </c>
      <c r="C411" s="61" t="s">
        <v>64</v>
      </c>
      <c r="D411" s="61" t="s">
        <v>19</v>
      </c>
      <c r="E411" s="28" t="s">
        <v>747</v>
      </c>
      <c r="F411" s="38"/>
      <c r="G411" s="62">
        <f>G412</f>
        <v>200</v>
      </c>
      <c r="H411" s="78"/>
    </row>
    <row r="412" spans="1:8" ht="51" customHeight="1">
      <c r="A412" s="27" t="s">
        <v>109</v>
      </c>
      <c r="B412" s="61" t="s">
        <v>211</v>
      </c>
      <c r="C412" s="61" t="s">
        <v>64</v>
      </c>
      <c r="D412" s="61" t="s">
        <v>19</v>
      </c>
      <c r="E412" s="28" t="s">
        <v>747</v>
      </c>
      <c r="F412" s="38" t="s">
        <v>103</v>
      </c>
      <c r="G412" s="62">
        <f>G413</f>
        <v>200</v>
      </c>
      <c r="H412" s="78"/>
    </row>
    <row r="413" spans="1:8" ht="51" customHeight="1">
      <c r="A413" s="27" t="s">
        <v>153</v>
      </c>
      <c r="B413" s="61" t="s">
        <v>211</v>
      </c>
      <c r="C413" s="61" t="s">
        <v>64</v>
      </c>
      <c r="D413" s="61" t="s">
        <v>19</v>
      </c>
      <c r="E413" s="28" t="s">
        <v>747</v>
      </c>
      <c r="F413" s="38" t="s">
        <v>104</v>
      </c>
      <c r="G413" s="62">
        <f>G414</f>
        <v>200</v>
      </c>
      <c r="H413" s="78"/>
    </row>
    <row r="414" spans="1:8" ht="47.25">
      <c r="A414" s="60" t="s">
        <v>111</v>
      </c>
      <c r="B414" s="61" t="s">
        <v>211</v>
      </c>
      <c r="C414" s="61" t="s">
        <v>64</v>
      </c>
      <c r="D414" s="61" t="s">
        <v>19</v>
      </c>
      <c r="E414" s="28" t="s">
        <v>747</v>
      </c>
      <c r="F414" s="38" t="s">
        <v>105</v>
      </c>
      <c r="G414" s="62">
        <v>200</v>
      </c>
      <c r="H414" s="78"/>
    </row>
    <row r="415" spans="1:8" s="56" customFormat="1" ht="31.5">
      <c r="A415" s="23" t="s">
        <v>765</v>
      </c>
      <c r="B415" s="54" t="s">
        <v>211</v>
      </c>
      <c r="C415" s="24" t="s">
        <v>91</v>
      </c>
      <c r="D415" s="24"/>
      <c r="E415" s="32"/>
      <c r="F415" s="24"/>
      <c r="G415" s="72">
        <f aca="true" t="shared" si="1" ref="G415:G420">G416</f>
        <v>948</v>
      </c>
      <c r="H415" s="80"/>
    </row>
    <row r="416" spans="1:8" s="56" customFormat="1" ht="31.5">
      <c r="A416" s="23" t="s">
        <v>766</v>
      </c>
      <c r="B416" s="54" t="s">
        <v>211</v>
      </c>
      <c r="C416" s="24" t="s">
        <v>91</v>
      </c>
      <c r="D416" s="24" t="s">
        <v>10</v>
      </c>
      <c r="E416" s="32"/>
      <c r="F416" s="24"/>
      <c r="G416" s="72">
        <f t="shared" si="1"/>
        <v>948</v>
      </c>
      <c r="H416" s="80"/>
    </row>
    <row r="417" spans="1:8" ht="31.5">
      <c r="A417" s="30" t="s">
        <v>120</v>
      </c>
      <c r="B417" s="61" t="s">
        <v>211</v>
      </c>
      <c r="C417" s="28" t="s">
        <v>91</v>
      </c>
      <c r="D417" s="28" t="s">
        <v>10</v>
      </c>
      <c r="E417" s="38" t="s">
        <v>48</v>
      </c>
      <c r="F417" s="28"/>
      <c r="G417" s="62">
        <f t="shared" si="1"/>
        <v>948</v>
      </c>
      <c r="H417" s="78"/>
    </row>
    <row r="418" spans="1:8" ht="60">
      <c r="A418" s="314" t="s">
        <v>777</v>
      </c>
      <c r="B418" s="61" t="s">
        <v>211</v>
      </c>
      <c r="C418" s="28" t="s">
        <v>91</v>
      </c>
      <c r="D418" s="28" t="s">
        <v>10</v>
      </c>
      <c r="E418" s="38" t="s">
        <v>748</v>
      </c>
      <c r="F418" s="28"/>
      <c r="G418" s="62">
        <f t="shared" si="1"/>
        <v>948</v>
      </c>
      <c r="H418" s="78"/>
    </row>
    <row r="419" spans="1:8" ht="15.75">
      <c r="A419" s="27" t="s">
        <v>109</v>
      </c>
      <c r="B419" s="61" t="s">
        <v>211</v>
      </c>
      <c r="C419" s="28" t="s">
        <v>91</v>
      </c>
      <c r="D419" s="28" t="s">
        <v>10</v>
      </c>
      <c r="E419" s="38" t="s">
        <v>748</v>
      </c>
      <c r="F419" s="28" t="s">
        <v>103</v>
      </c>
      <c r="G419" s="62">
        <f t="shared" si="1"/>
        <v>948</v>
      </c>
      <c r="H419" s="78"/>
    </row>
    <row r="420" spans="1:8" ht="47.25">
      <c r="A420" s="27" t="s">
        <v>110</v>
      </c>
      <c r="B420" s="61" t="s">
        <v>211</v>
      </c>
      <c r="C420" s="28" t="s">
        <v>91</v>
      </c>
      <c r="D420" s="28" t="s">
        <v>10</v>
      </c>
      <c r="E420" s="38" t="s">
        <v>748</v>
      </c>
      <c r="F420" s="28" t="s">
        <v>104</v>
      </c>
      <c r="G420" s="62">
        <f t="shared" si="1"/>
        <v>948</v>
      </c>
      <c r="H420" s="78"/>
    </row>
    <row r="421" spans="1:8" ht="47.25">
      <c r="A421" s="27" t="s">
        <v>111</v>
      </c>
      <c r="B421" s="61" t="s">
        <v>211</v>
      </c>
      <c r="C421" s="28" t="s">
        <v>91</v>
      </c>
      <c r="D421" s="28" t="s">
        <v>10</v>
      </c>
      <c r="E421" s="38" t="s">
        <v>748</v>
      </c>
      <c r="F421" s="28" t="s">
        <v>105</v>
      </c>
      <c r="G421" s="62">
        <v>948</v>
      </c>
      <c r="H421" s="78"/>
    </row>
    <row r="422" spans="1:8" ht="18.75">
      <c r="A422" s="93" t="s">
        <v>83</v>
      </c>
      <c r="B422" s="54" t="s">
        <v>84</v>
      </c>
      <c r="C422" s="54" t="s">
        <v>85</v>
      </c>
      <c r="D422" s="54" t="s">
        <v>85</v>
      </c>
      <c r="E422" s="54" t="s">
        <v>86</v>
      </c>
      <c r="F422" s="54" t="s">
        <v>84</v>
      </c>
      <c r="G422" s="72">
        <f>G11+G333+G297</f>
        <v>45661</v>
      </c>
      <c r="H422" s="83"/>
    </row>
    <row r="423" spans="3:8" ht="15.75">
      <c r="C423" s="94"/>
      <c r="E423" s="45"/>
      <c r="G423" s="94"/>
      <c r="H423" s="94"/>
    </row>
    <row r="424" spans="3:8" ht="15.75">
      <c r="C424" s="94"/>
      <c r="E424" s="45"/>
      <c r="G424" s="94"/>
      <c r="H424" s="94"/>
    </row>
    <row r="425" spans="3:8" ht="15.75">
      <c r="C425" s="94"/>
      <c r="E425" s="45"/>
      <c r="G425" s="94"/>
      <c r="H425" s="94"/>
    </row>
    <row r="426" spans="3:8" ht="15.75">
      <c r="C426" s="94"/>
      <c r="E426" s="45"/>
      <c r="G426" s="94"/>
      <c r="H426" s="94"/>
    </row>
    <row r="427" spans="3:8" ht="15.75">
      <c r="C427" s="94"/>
      <c r="E427" s="45"/>
      <c r="G427" s="94"/>
      <c r="H427" s="94"/>
    </row>
    <row r="428" spans="3:8" ht="15.75">
      <c r="C428" s="94"/>
      <c r="E428" s="45"/>
      <c r="G428" s="79"/>
      <c r="H428" s="79"/>
    </row>
    <row r="429" spans="3:8" ht="15.75">
      <c r="C429" s="94"/>
      <c r="E429" s="45"/>
      <c r="G429" s="79"/>
      <c r="H429" s="79"/>
    </row>
    <row r="430" spans="1:8" ht="15.75">
      <c r="A430" s="95"/>
      <c r="B430" s="96"/>
      <c r="C430" s="97"/>
      <c r="D430" s="95"/>
      <c r="E430" s="95"/>
      <c r="F430" s="95"/>
      <c r="G430" s="97"/>
      <c r="H430" s="97"/>
    </row>
    <row r="432" spans="1:8" s="95" customFormat="1" ht="15.75">
      <c r="A432" s="44"/>
      <c r="B432" s="45"/>
      <c r="C432" s="44"/>
      <c r="D432" s="44"/>
      <c r="E432" s="44"/>
      <c r="F432" s="44"/>
      <c r="G432" s="44"/>
      <c r="H432" s="44"/>
    </row>
  </sheetData>
  <sheetProtection/>
  <mergeCells count="9">
    <mergeCell ref="A8:G8"/>
    <mergeCell ref="H13:H23"/>
    <mergeCell ref="H313:H315"/>
    <mergeCell ref="C1:G1"/>
    <mergeCell ref="A2:G2"/>
    <mergeCell ref="A3:G3"/>
    <mergeCell ref="A4:G4"/>
    <mergeCell ref="A5:G5"/>
    <mergeCell ref="A6:G6"/>
  </mergeCells>
  <printOptions/>
  <pageMargins left="0.7874015748031497" right="0.1968503937007874" top="0.1968503937007874" bottom="0.1968503937007874" header="0.5118110236220472" footer="0.5118110236220472"/>
  <pageSetup fitToHeight="43"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grishina</dc:creator>
  <cp:keywords/>
  <dc:description/>
  <cp:lastModifiedBy>Сергей Владимирович</cp:lastModifiedBy>
  <cp:lastPrinted>2012-11-15T12:39:14Z</cp:lastPrinted>
  <dcterms:created xsi:type="dcterms:W3CDTF">2010-06-01T06:56:01Z</dcterms:created>
  <dcterms:modified xsi:type="dcterms:W3CDTF">2012-11-16T05:41:39Z</dcterms:modified>
  <cp:category/>
  <cp:version/>
  <cp:contentType/>
  <cp:contentStatus/>
</cp:coreProperties>
</file>